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Luz Yeny Hernandez\Documents\SGI- IMDER\AÑO 2020\0.  REGISTROS PLANEACION INSTITUCIONAL\0.3.  SEGUIMIENTO PLAN DE ACCION\"/>
    </mc:Choice>
  </mc:AlternateContent>
  <xr:revisionPtr revIDLastSave="0" documentId="13_ncr:1_{2E6A27E7-D023-42A6-A86E-1D7631B559C7}" xr6:coauthVersionLast="46" xr6:coauthVersionMax="46" xr10:uidLastSave="{00000000-0000-0000-0000-000000000000}"/>
  <bookViews>
    <workbookView xWindow="-120" yWindow="-120" windowWidth="20730" windowHeight="11160" xr2:uid="{00000000-000D-0000-FFFF-FFFF00000000}"/>
  </bookViews>
  <sheets>
    <sheet name="Hoja1" sheetId="1" r:id="rId1"/>
  </sheets>
  <externalReferences>
    <externalReference r:id="rId2"/>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0" i="1" l="1"/>
  <c r="Y20" i="1"/>
  <c r="W20" i="1"/>
  <c r="AA18" i="1"/>
  <c r="AA17" i="1"/>
  <c r="AA16" i="1"/>
  <c r="AA15" i="1"/>
  <c r="AA14" i="1"/>
  <c r="AA13" i="1"/>
  <c r="AA2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P4" authorId="0" shapeId="0" xr:uid="{00000000-0006-0000-0000-000001000000}">
      <text>
        <r>
          <rPr>
            <b/>
            <sz val="9"/>
            <color indexed="81"/>
            <rFont val="Tahoma"/>
            <family val="2"/>
          </rPr>
          <t>SEGUIMIENTO INVERSIÓN PUBLICA:</t>
        </r>
        <r>
          <rPr>
            <sz val="9"/>
            <color indexed="81"/>
            <rFont val="Tahoma"/>
            <family val="2"/>
          </rPr>
          <t xml:space="preserve">
Se toma el NOMBRE del INDICADOR   mide el Objetivo General que se encuentra en el Módulo de Indentificacion del problema o necesidad de la MGA</t>
        </r>
      </text>
    </comment>
    <comment ref="Q4" authorId="0" shapeId="0" xr:uid="{00000000-0006-0000-0000-000002000000}">
      <text>
        <r>
          <rPr>
            <b/>
            <sz val="9"/>
            <color indexed="81"/>
            <rFont val="Tahoma"/>
            <family val="2"/>
          </rPr>
          <t>SEGUIMIENTO INVERSION PUBLICA:</t>
        </r>
        <r>
          <rPr>
            <sz val="9"/>
            <color indexed="81"/>
            <rFont val="Tahoma"/>
            <family val="2"/>
          </rPr>
          <t xml:space="preserve">
Se toma la UNIDAD DE MEDIDA del INDICADOR que  mide el Objetivo General que se encuentra en el Módulo de Indentificacion del problema o necesidad de la MGA</t>
        </r>
      </text>
    </comment>
    <comment ref="R4" authorId="0" shapeId="0" xr:uid="{00000000-0006-0000-0000-000003000000}">
      <text>
        <r>
          <rPr>
            <b/>
            <sz val="8"/>
            <color indexed="81"/>
            <rFont val="Tahoma"/>
            <family val="2"/>
          </rPr>
          <t xml:space="preserve">SEGUIMIENTO INVERSIÓN PUBLICA
</t>
        </r>
        <r>
          <rPr>
            <sz val="8"/>
            <color indexed="81"/>
            <rFont val="Tahoma"/>
            <family val="2"/>
          </rPr>
          <t>Se toma LA META del Indicador que mide el Objetivo General que se encuentra en el Módulo de Indentificacion del problema o necesidad de la MGA</t>
        </r>
      </text>
    </comment>
    <comment ref="T4" authorId="0" shapeId="0" xr:uid="{00000000-0006-0000-0000-000004000000}">
      <text>
        <r>
          <rPr>
            <sz val="8"/>
            <color indexed="81"/>
            <rFont val="Tahoma"/>
            <family val="2"/>
          </rPr>
          <t>% INDICE DE AVANCE FISICO: cantidad ejecutada por 100 dividido en la cantidad programada</t>
        </r>
      </text>
    </comment>
    <comment ref="U4" authorId="0" shapeId="0" xr:uid="{00000000-0006-0000-0000-000005000000}">
      <text>
        <r>
          <rPr>
            <sz val="8"/>
            <color indexed="81"/>
            <rFont val="Tahoma"/>
            <family val="2"/>
          </rPr>
          <t>Indique las razones por las cuales el % de Indice de avance físico, se encuentra por debajo y/o por encima del parámetro evaluador, dado para el periodo analizado y/o evaluado.</t>
        </r>
      </text>
    </comment>
    <comment ref="W4" authorId="0" shapeId="0" xr:uid="{00000000-0006-0000-0000-000006000000}">
      <text>
        <r>
          <rPr>
            <sz val="8"/>
            <color indexed="81"/>
            <rFont val="Tahoma"/>
            <family val="2"/>
          </rPr>
          <t xml:space="preserve">Indique el valor en pesos ($) de la columa </t>
        </r>
        <r>
          <rPr>
            <b/>
            <sz val="8"/>
            <color indexed="81"/>
            <rFont val="Tahoma"/>
            <family val="2"/>
          </rPr>
          <t>"APROPIACIÓN DEFINITIVA"</t>
        </r>
        <r>
          <rPr>
            <sz val="8"/>
            <color indexed="81"/>
            <rFont val="Tahoma"/>
            <family val="2"/>
          </rPr>
          <t xml:space="preserve"> de la ejecución pasiva, a la fecha de corte del Informe solicitado</t>
        </r>
      </text>
    </comment>
    <comment ref="Y4" authorId="0" shapeId="0" xr:uid="{00000000-0006-0000-0000-000007000000}">
      <text>
        <r>
          <rPr>
            <sz val="8"/>
            <color indexed="81"/>
            <rFont val="Tahoma"/>
            <family val="2"/>
          </rPr>
          <t>ver columna "Total compromiso" de ejecución pasiva, a la fecha de corte del Informe solicitado</t>
        </r>
      </text>
    </comment>
    <comment ref="AB4" authorId="0" shapeId="0" xr:uid="{00000000-0006-0000-0000-000008000000}">
      <text>
        <r>
          <rPr>
            <b/>
            <sz val="8"/>
            <color indexed="81"/>
            <rFont val="Tahoma"/>
            <family val="2"/>
          </rPr>
          <t>Autor:</t>
        </r>
        <r>
          <rPr>
            <sz val="8"/>
            <color indexed="81"/>
            <rFont val="Tahoma"/>
            <family val="2"/>
          </rPr>
          <t xml:space="preserve">
Indique las razones por las cuales el % Indice de avance Financiero, está por debajo y/o por encima del parámetro evaluador, dado para el periodo analizado y/o evaluado.</t>
        </r>
      </text>
    </comment>
    <comment ref="AC4" authorId="0" shapeId="0" xr:uid="{00000000-0006-0000-0000-000009000000}">
      <text>
        <r>
          <rPr>
            <sz val="8"/>
            <color indexed="81"/>
            <rFont val="Tahoma"/>
            <family val="2"/>
          </rPr>
          <t>Indique la cantidad de población que se ha beneficiado o se benefició con la ejecución del proyecto, indicando cantidad femenino y cantidad masculino</t>
        </r>
      </text>
    </comment>
    <comment ref="X5" authorId="0" shapeId="0" xr:uid="{00000000-0006-0000-0000-00000A000000}">
      <text>
        <r>
          <rPr>
            <b/>
            <sz val="8"/>
            <color indexed="81"/>
            <rFont val="Tahoma"/>
            <family val="2"/>
          </rPr>
          <t>SEGUIMIENTO INVERSION PUBLICA:</t>
        </r>
        <r>
          <rPr>
            <sz val="8"/>
            <color indexed="81"/>
            <rFont val="Tahoma"/>
            <family val="2"/>
          </rPr>
          <t xml:space="preserve">
Indique el nombre de las diferentes fuentes de financiación.</t>
        </r>
      </text>
    </comment>
    <comment ref="Z5" authorId="0" shapeId="0" xr:uid="{00000000-0006-0000-0000-00000B000000}">
      <text>
        <r>
          <rPr>
            <b/>
            <sz val="8"/>
            <color indexed="81"/>
            <rFont val="Tahoma"/>
            <family val="2"/>
          </rPr>
          <t>SEGUIMIENTO INVERSION PUBLICA:</t>
        </r>
        <r>
          <rPr>
            <sz val="8"/>
            <color indexed="81"/>
            <rFont val="Tahoma"/>
            <family val="2"/>
          </rPr>
          <t xml:space="preserve">
Indique el nombre de las diferentes fuentes de financiación.</t>
        </r>
      </text>
    </comment>
    <comment ref="AA5" authorId="0" shapeId="0" xr:uid="{00000000-0006-0000-0000-00000C000000}">
      <text>
        <r>
          <rPr>
            <b/>
            <sz val="8"/>
            <color indexed="81"/>
            <rFont val="Tahoma"/>
            <family val="2"/>
          </rPr>
          <t>Autor:</t>
        </r>
        <r>
          <rPr>
            <sz val="8"/>
            <color indexed="81"/>
            <rFont val="Tahoma"/>
            <family val="2"/>
          </rPr>
          <t xml:space="preserve">
El % de Indice de Avance Financiero, es igual, a:  Total compromiso por 100 dividido entre Definitiva.</t>
        </r>
      </text>
    </comment>
    <comment ref="AC5" authorId="0" shapeId="0" xr:uid="{00000000-0006-0000-0000-00000D000000}">
      <text>
        <r>
          <rPr>
            <sz val="8"/>
            <color indexed="81"/>
            <rFont val="Tahoma"/>
            <family val="2"/>
          </rPr>
          <t>Se refiere a personas beneficiadas</t>
        </r>
      </text>
    </comment>
  </commentList>
</comments>
</file>

<file path=xl/sharedStrings.xml><?xml version="1.0" encoding="utf-8"?>
<sst xmlns="http://schemas.openxmlformats.org/spreadsheetml/2006/main" count="306" uniqueCount="173">
  <si>
    <t xml:space="preserve">ENTIDAD </t>
  </si>
  <si>
    <t>INSTITUTO_DE_DEPORTE_Y_RECREACIÓN_IMDER</t>
  </si>
  <si>
    <t>SECTOR</t>
  </si>
  <si>
    <t>VIGENCIA</t>
  </si>
  <si>
    <t>FORMULACION</t>
  </si>
  <si>
    <t>SEGUIMIENTO</t>
  </si>
  <si>
    <t>x</t>
  </si>
  <si>
    <t>PERIODO DE SEGUIIENTO</t>
  </si>
  <si>
    <t>JULIO A SEPTIEMBRE</t>
  </si>
  <si>
    <t>Utilice este boton solo cuando necesite agregar mas filas.</t>
  </si>
  <si>
    <t>IDENTIFICACION CON EL PLAN DE DESARROLLO 2020- 2023</t>
  </si>
  <si>
    <t>INFORMACION DEL PROYECTO</t>
  </si>
  <si>
    <t>INFORMACION FISICA DEL PROYECTO</t>
  </si>
  <si>
    <t>INFORMACION FINANCIERA DEL PROYECTO</t>
  </si>
  <si>
    <t xml:space="preserve">INFORMACION POBLACION </t>
  </si>
  <si>
    <t>INFORMACION INSTITUCIONAL DEL PROYECTO</t>
  </si>
  <si>
    <t>EJE ESTRATEGICO</t>
  </si>
  <si>
    <t xml:space="preserve"> PROGRAMA</t>
  </si>
  <si>
    <t>SUBPROGRAMA</t>
  </si>
  <si>
    <t>META PDM</t>
  </si>
  <si>
    <t xml:space="preserve">NOMBRE DEL INDICADOR META PRODUCTO PDM 
</t>
  </si>
  <si>
    <t>CANTIDAD PROGRAMADA PARA LA VIGENCIA    (QP)</t>
  </si>
  <si>
    <t>CANTIDAD EJECUTADA PARA LA VIGENCIA   (QE)</t>
  </si>
  <si>
    <t>% AVANCE DE EJECUCIÓN META PDM VIGENCIA</t>
  </si>
  <si>
    <t xml:space="preserve">Nº REGISTRO BPPV  </t>
  </si>
  <si>
    <t>NOMBRE DEL  PROYECTO REGISTRADO</t>
  </si>
  <si>
    <t>OBJETIVO</t>
  </si>
  <si>
    <t>ESTRATEGIA</t>
  </si>
  <si>
    <t>ESTADO DEL PROYECTO</t>
  </si>
  <si>
    <t>FECHA DE INICIO DE EJECUCION DEL PROYECTO VIGENCIA</t>
  </si>
  <si>
    <t xml:space="preserve">FECHA DE TERMINACION DE EJECUCION DEL PROYECTO VIGENCIA </t>
  </si>
  <si>
    <t>NOMBRE DEL INDICADOR  DEL PROYECTO</t>
  </si>
  <si>
    <t>UNIDAD DE MEDIDA</t>
  </si>
  <si>
    <t>MEDICIÓN INDICADOR DEL PROYECTO</t>
  </si>
  <si>
    <t>% INDICE DE AVANCE FISICO (b) * 100 /(a)</t>
  </si>
  <si>
    <t xml:space="preserve">JUSTIFICACIÓN DE AVANCE DEL PROYECTO </t>
  </si>
  <si>
    <t>VALOR PRESUPUESTO INICIAL</t>
  </si>
  <si>
    <t>PROGRAMACION PRESUPUESTAL</t>
  </si>
  <si>
    <t>EJECUCION PRESUPUESTAL</t>
  </si>
  <si>
    <t>%  INDICE DE AVANCE FINANCIERO          (ep)*100/ (pi)</t>
  </si>
  <si>
    <t>JUSTIICACION AVACE FINANCIERO</t>
  </si>
  <si>
    <t xml:space="preserve">POBLACION BENEFICIADA Y/O ATENDIDA </t>
  </si>
  <si>
    <t>RESPONSABLES</t>
  </si>
  <si>
    <t xml:space="preserve">OBSERVACIONES AL PROYECTO </t>
  </si>
  <si>
    <t xml:space="preserve">CANTIDAD PROGRAMADA (a)       </t>
  </si>
  <si>
    <t xml:space="preserve">CANTIDAD EJECUTADA (b) </t>
  </si>
  <si>
    <t xml:space="preserve">     (ifc )</t>
  </si>
  <si>
    <t>VALOR $      (pi)</t>
  </si>
  <si>
    <t>FUENTE DE FINANCIACION</t>
  </si>
  <si>
    <t>VALOR $     ( ep )</t>
  </si>
  <si>
    <t>(iep)</t>
  </si>
  <si>
    <t>UNIDAD</t>
  </si>
  <si>
    <t>CANTIDAD</t>
  </si>
  <si>
    <t>ENTIDAD 
EJECUTORA</t>
  </si>
  <si>
    <t>COORDINADO CON OTRA ENTIDAD</t>
  </si>
  <si>
    <t>CIUDAD GARANTE DE DERECHOS</t>
  </si>
  <si>
    <t>CIUDAD ACTIVA</t>
  </si>
  <si>
    <t>N/A</t>
  </si>
  <si>
    <t>(221) Promover la actividad física, la recreación y el deporte con enfoque diferencial y de género en Villavicencio</t>
  </si>
  <si>
    <t>Personas beneficiadas por los programas de la actividad física, recreación y deporte con enfoque diferencial</t>
  </si>
  <si>
    <t>2016-050001-0056</t>
  </si>
  <si>
    <t>DESARROLLO DE ACTIVIDADES FISICAS, DEPORTIVAS Y DE RECREACION COMUNITARIA EN EL MUNICIPIO DE VILLAVICENCIO, META, ORINOQUIA</t>
  </si>
  <si>
    <t xml:space="preserve">
Promover y realizar actividades físicas deportivas y de recreación comunitaria para el mejoramiento de los hábitos y estilos de vida saludable</t>
  </si>
  <si>
    <t xml:space="preserve">
Puesta en marcha de actividades regulares en los diferentes segmentos poblacionales mediante programas tales como: sin limites (población con funcionalidad diversa), reclusión, recreovia, actividad física para la salud, juego y estimulación para la vida (primera infancia).</t>
  </si>
  <si>
    <t>EJECUCION</t>
  </si>
  <si>
    <t>Numero</t>
  </si>
  <si>
    <t>El instituto Municipal De Deporte y Recreaccion Sobre paso la meta establecida en el plan de desarrollo debido a la participacion de las personas de forma virtual en las diferente programaciones de actividades ejecutadas entre el periodo de julio a septiembre teniendo en cuenta la condicion de aislamiento preventivo por el COVID-19</t>
  </si>
  <si>
    <t xml:space="preserve">SGP Deporte
SGP Libre Inversion
ICDE Deporte
</t>
  </si>
  <si>
    <t>SGP Deporte
ICDE Deporte</t>
  </si>
  <si>
    <t>De acuerdo a los tres componentes que contempla el proyecto se ha logrado una ejecución financiera del  66,4%</t>
  </si>
  <si>
    <t>PERSONAS</t>
  </si>
  <si>
    <t>INSTITUTO MUNICIPAL DE DEPORTE Y RECREACIÓN DE VILLAVICENCIO - IMDER</t>
  </si>
  <si>
    <t>El Instituto Municipal de Deporte y Recreacion IMDER, como estrategia para brindar de forma continua el servicicio de actividad fisica y deportiva implento acciones virtuales permitiendo que los villavicences se contectara en linea y participara en las diferentes actividades programadas por lo cual permitio pasar la meta de poblacion proyectada atender en el Municipio</t>
  </si>
  <si>
    <t>(222) Realizar eventos recreativos y deportivos con la participación sectorial y comunitaria bajo el enfoque inclusivo, diferencial y de género de acuerdo con la política pública del deporte</t>
  </si>
  <si>
    <t>Eventos recreativos y deportivos comunitarios realizados</t>
  </si>
  <si>
    <t>2016-050001-0038</t>
  </si>
  <si>
    <t>DESARROLLO DE LOS JUEGOS SECTORIALES DEPORTIVOS EN EL MUNICIPIO DE VILLAVICENCIO, META, ORINOQUIA.</t>
  </si>
  <si>
    <t>Realizar los juegos sectoriales deportivos en el municipio de villavicencio.</t>
  </si>
  <si>
    <t>Apoyo y realización de eventos deportivos buscando la interacción y beneficio de los diferentes grupos poblacionales.</t>
  </si>
  <si>
    <t>Se ha Contribuido con el  aprovechamiento del tiempo libre mediante la organizacion  de eventos deportivos, en donde se promuevan actitudes de convivencia, juego limpio a través de encuentros deportivos libre de toda violencia, con la participación sectorial y comunitaria bajo el enfoque inclusivo, diferencial y de género</t>
  </si>
  <si>
    <t>SGP Deporte
SGP Libre Inversion
ICDE Deporte</t>
  </si>
  <si>
    <t>De acuerdo a los tres componentes que contempla el proyecto se ha logrado una ejecución financiera del 41,7%</t>
  </si>
  <si>
    <t>(223) Implementar escuelas de formación deportiva, deporte comunitario y deporte alternativo con enfoque de género, étnico y diferencial en Villavicencio</t>
  </si>
  <si>
    <t>Escuelas de formación deportiva, deporte alternativo y comunitario implementadas</t>
  </si>
  <si>
    <t>2016-050001-0052</t>
  </si>
  <si>
    <t>FORTALECIMIENTO DE LAS ESCUELAS POPULARES DE FORMACION DEPORTIVA EN EL MUNICIPIO DE VILLAVICENCIO, META, ORINOQUIA</t>
  </si>
  <si>
    <t>Incentivar y promover la vinculación de los niños, niñas y jóvenes del municipio de villavicencio en los diferentes programas institucionales</t>
  </si>
  <si>
    <t>1.Implementación de escuelas de formación deportiva en los diferentes sectores de la ciudad, priorizando los barrios con mayores necesidades.
2. Culturizar a la comunidad sobre la importancia del deporte por medio del Fortalecimiento de las Escuelas de Formación del Municipio de Villavicencio.
3.realización del torneo interclubes "unidos por el deporte", buscando el fortalecimiento y  la masificación de las escuelas de formación.</t>
  </si>
  <si>
    <t>Escuelas de Iniciacion Deportiva en Centro de Educacion deportivas en el Sector Ubano: 8 ecuelas de formacion deprotivo en el sector urbano en los siguientes deportes
2 artes marciales, 2 de boxeo, 2 futbol y 2 de futbol de salon.
Escuelas de Iniciacion Deportiva en Centro de Educacion deportivas en el Sector Rural:  6 escuelas de formacion deportiva en el sector rural, resguardo indigena de maguare, vereda las mercedes, en la vereda la cuncia, el amor, la cecilia en los isguients deportes  en futbol de salon</t>
  </si>
  <si>
    <t>De acuerdo a los tres componentes que contempla el proyecto se ha logrado una ejecución financiera del 67,6%</t>
  </si>
  <si>
    <t>(228) Apoyar los organismos deportivos a través de medios físicos y virtuales</t>
  </si>
  <si>
    <t>Organismos deportivos apoyados</t>
  </si>
  <si>
    <t>2016-050001-0051</t>
  </si>
  <si>
    <t>APORTES A LOS PROCESOS DE ORGANIZACIONES SOCIALES Y  DEPORTIVAS EN EL MUNICIPIO DE VILLAVICENCIO, META, ORINOQUIA</t>
  </si>
  <si>
    <t>Suscribir mecanismos de apoyo que permitan el desarrollo del deporte en las diferentes categorías</t>
  </si>
  <si>
    <t xml:space="preserve">1.Acompañamiento y asesoramiento a la población en el proceso de adquisición de reconocimientos y renovaciones a los clubes deportivos del municipio.
2.Apoyo financiero a deportistas destacados en la participación de eventos de orden nacional </t>
  </si>
  <si>
    <t xml:space="preserve">Organismos deportivos apoyados   </t>
  </si>
  <si>
    <t>El instituto Municipal De Deporte y Recreación de Villavicencio con su grupo de profesionales y tecnicos han apoyado  a diferentes organismos deportivos en asesoria y acompañamiento legal, tecnico para la creacion, actualizacion de funcionamientos para la promocion de las diferentes lineas del deporte en el municipio de Villavicencio, se ha logrado sobre pasar la meta laneada debido a la afluencia de solicitudes en el presente año las cuales han sido atendidas oportunamente.</t>
  </si>
  <si>
    <t xml:space="preserve">ICDE Deporte
SGP Deporte
</t>
  </si>
  <si>
    <t>Dentro del componente de aporte a los proceso de orgnaizaciones sociales y deportivas del municipio  de villavicencion se establece se asigna un recurso al componente denominado apoyo a organizaciones deportivas sociales institucional y Ongs con una ejecucion presupuestal del 65,0%</t>
  </si>
  <si>
    <t>NUMERO</t>
  </si>
  <si>
    <t>(229) Fortalecer el Observatorio del Deporte en alianza con universidades</t>
  </si>
  <si>
    <t>Observatorio del deporte fortalecido</t>
  </si>
  <si>
    <t>2016-050001-0180</t>
  </si>
  <si>
    <t>FORTALECIMIENTO DEL OBSERVATORIO DEL DEPORTE  RECREACION, ACTIVIDAD FISICA Y EDUCACION FISICA EN EL MUNICIPIO DE VILLAVICENCIO</t>
  </si>
  <si>
    <t>Fortalecer el observatorio del sector deporte, recreación, actividad física y educación física de la ciudad de Villavicencio</t>
  </si>
  <si>
    <t>Consolidación, análisis de datos que contribuyan al cumplimiento de la política pública y permita tomar decisiones encaminadas a las estrategias del sector.</t>
  </si>
  <si>
    <t>Documento de lineamientos tecnicos realizados</t>
  </si>
  <si>
    <t>Se realiza asistencia tecnica  y consolidacion de datos del Observatorios para las diferentes actividades del proceso misionales del Instituto.</t>
  </si>
  <si>
    <t>Recursos Propios</t>
  </si>
  <si>
    <t>De acuerdo a los tres componentes que contempla el proyecto se ha logrado una ejecución financiera del 88%</t>
  </si>
  <si>
    <t>(230) Implementar la política del deporte, recreación y actividad física con enfoque diferencial y de género</t>
  </si>
  <si>
    <t>Política del deporte, recreación y actividad física implementada</t>
  </si>
  <si>
    <t>2016-050001-0055</t>
  </si>
  <si>
    <t>IMPLEMENTACIÓN DE LA POLÍTICA PÚBLICA DEL DEPORTE, LA RECREACIÓN, LA ACTIVIDAD FÍSICA Y LA EDUCACIÓN FÍSICA EN EL MUNICIPIO DE VILLAVICENCIO, META, ORINOQUÍA</t>
  </si>
  <si>
    <t>Crear e implementar la política pública de la recreación, el deporte, la actividad física y educación física en el municipio de Villavicencio</t>
  </si>
  <si>
    <t>La política publica se encuentra en la fase de implementación, por lo cual se establece estrategias orientadas para la implementación de las cuatro líneas adoptadas por la entidad.</t>
  </si>
  <si>
    <t xml:space="preserve">Documentos de planeación realizados </t>
  </si>
  <si>
    <t>No se ha logrado avanzar en la ejecucion del proyecto teniendo en cuenta que el proyecto se encuentra en proceso de actualizacion resultados de ejecucion se estaran reflejando en el cuartrimestre del presente año.</t>
  </si>
  <si>
    <t>De acuerdo a los tres componentes que contempla el proyecto se ha logrado una ejecución financiera del 89,2%</t>
  </si>
  <si>
    <t>(233) Realizar mantenimiento y mejoramiento a la infraestructura deportiva, recreativa y administrativa a cargo del IMDER</t>
  </si>
  <si>
    <t>Infraestructuras deportivas, recreativas y administrativas mejoradas</t>
  </si>
  <si>
    <t>DOTACIÓN MEJORAMIENTO Y MANTENIMIENTO DE ESCENARIOS DEPORTIVOS Y RECREATIVOS EN EL MUNICIPIO DE VILLAVICENCIO</t>
  </si>
  <si>
    <t>Ampliar y mejorar la infraestructura deportiva y recreativa</t>
  </si>
  <si>
    <t>La dotacion, mejoramiento y mantenimiento de los escenarios deportivos y recreativos, se realizara luego de llevar a cabo una cuantificacion de las necesidades particulares de cada espacio.Las siguientes actividades son necesarias para el desarrollo de la dotacion, mejoramiento y mantenimiento de los escenarios deportivos y recreativos:-Dotacion de escenarios deportivos y recreativos.-Mejoramiento de escenarios deportivos y recreativos.-Mantenimiento de los escenarios deportivos y recreativos.-Interventoria tecnica, administrativa y financiera</t>
  </si>
  <si>
    <t>SIN EJECUCION</t>
  </si>
  <si>
    <t xml:space="preserve">Canchas multifuncionales construidas y dotadas  </t>
  </si>
  <si>
    <t>No se ejecutado a la fecha de forma financiera en avance pero en actividades administrativas, se ha logrado definir los criterios para conceder mas 19 convenios solidarios con los presidentes de junta para el mejoramiento de los escenarios deportivos o recreativos que cumplan con los requisitos de la convocatoria</t>
  </si>
  <si>
    <t xml:space="preserve">ICDE Deporte
SGP Deporte
SGP Libre Inversion
</t>
  </si>
  <si>
    <t>No se ejecutado a la fecha de forma financiera en avance pero en actividades administrativas, se ha logrado definir los criterios para conceder mas 19 convenios solidarios con los presidentes de junta para el mejoramiento de los escenarios deportivos o recreativos que cumplan con los requisitos de la convocatoria.</t>
  </si>
  <si>
    <t xml:space="preserve">TOTAL </t>
  </si>
  <si>
    <t>CONTROL DE FIRMAS</t>
  </si>
  <si>
    <t>FIRMA DE QUIEN ELABORÓ</t>
  </si>
  <si>
    <t>FIRMA DE QUIEN REVISÓ</t>
  </si>
  <si>
    <t>FIRMA DE QUIEN APROBÓ</t>
  </si>
  <si>
    <t>RADICADO PLANEACION</t>
  </si>
  <si>
    <t>FIRMA Y SELLO DE QUIEN RECIBE 
SECRETARÍA DE PLANEACIÓN</t>
  </si>
  <si>
    <t>NOMBRE</t>
  </si>
  <si>
    <t>LUZ YENNY HERNANDEZ ELAICA</t>
  </si>
  <si>
    <t>ROSA JAZMIN DE ARMAS MONTAÑO</t>
  </si>
  <si>
    <t xml:space="preserve">LUIS FERNANDO VARGAS PEÑA </t>
  </si>
  <si>
    <t>TIPO</t>
  </si>
  <si>
    <t>TELÉFONO</t>
  </si>
  <si>
    <t>CONSECUTIVO</t>
  </si>
  <si>
    <t>CORREO</t>
  </si>
  <si>
    <t>Luzyennyedc@hotmail.com</t>
  </si>
  <si>
    <t>subdireccionfinanciera@imdervillavicencio.gov.co</t>
  </si>
  <si>
    <t>direccion@imdervillavicencio.gov.co</t>
  </si>
  <si>
    <t>FECHA</t>
  </si>
  <si>
    <t>CARGO</t>
  </si>
  <si>
    <t>Profesional Especializado de Planeacion IMDER- Contratista</t>
  </si>
  <si>
    <t>Subdirectora Administrativa y Financiera</t>
  </si>
  <si>
    <t>Director</t>
  </si>
  <si>
    <t>NO. FOLIOS</t>
  </si>
  <si>
    <t xml:space="preserve">FECHA </t>
  </si>
  <si>
    <t>MEDIO MAGNÉTICO</t>
  </si>
  <si>
    <t xml:space="preserve">(232) Construir escenarios deportivos y recreativos en el municipio de Villavicencio </t>
  </si>
  <si>
    <t>Número de escenarios deportivos y recreativos construidos</t>
  </si>
  <si>
    <t>CONSTRUCCIÓN DE UN (01) POLIDEPORTIVO TIPO CANCHA MÚLTIPLE, UBICADO EN LA URBANIZACIÓN "LA MADRID" EN EL MUNICIPIO DE VILLAVICENCIO</t>
  </si>
  <si>
    <t>2019-500010012</t>
  </si>
  <si>
    <t>CONSTRUCCIÓN DE UN (01) POLIDEPORTIVO TIPO CANCHA MÚLTIPLE, UBICADO EN EL BARRIO "SAN ANTONIO", EN EL MUNICIPIO DE VILLAVICENCIO, META, ORINOQUÍA</t>
  </si>
  <si>
    <t>2019-500010013</t>
  </si>
  <si>
    <t>CONSTRUCCIÓN DE UN (01) POLIDEPORTIVO TIPO CANCHA MÚLTIPLE, UBICADO EN EL RESGUARDO INDÍGENA MAGUARE MUNICIPIO DE VILLAVICENCIO</t>
  </si>
  <si>
    <t>2019-500010018</t>
  </si>
  <si>
    <t>CONSTRUCCIÓN DE UN (01) POLIDEPORTIVO TIPO CANCHA MÚLTIPLE, UBICADO EN LA URBANIZACIÓN "PINARES CESIÓN B1" EN EL MUNICIPIO DE VILLAVICENCIO, META, ORINOQUÍA</t>
  </si>
  <si>
    <t>2019-500010010</t>
  </si>
  <si>
    <t xml:space="preserve">CONSTRUCCION DE UN (1) POLIDEPORTIVO CUBIERTO UBICADO EN EL BARRIO EL TRIUNFO EN EL MUNCIPIO DE VILLAVICENCIO </t>
  </si>
  <si>
    <t>2019-500010027</t>
  </si>
  <si>
    <t>CONSTRUCCIÓN DE (01) UN POLIDEPORTIVO TIPO CANCHA MÚLTIPLE, UBICADO EN LA URBANIZACIÓN "CHARRASCAL" EN EL MUNICIPIO DE VILLAVICENCIO</t>
  </si>
  <si>
    <t>2019-500010011</t>
  </si>
  <si>
    <t>SGR</t>
  </si>
  <si>
    <t>Construccion de escenarios deportivos y recreativos en el municipio de Villavicencio</t>
  </si>
  <si>
    <t>La construccion de escenarios deportivos y recreativos para aumentar la oferta de espacios para la practica deportiva y el aumento de la demanda de usuarios en las comunas de Villavicencio.Las siguientes son las actividades necesarias para el desarrollo de la alternativa:-Estudios y diseños.-Compra de predios.-Construccion de escenarios deportivos y recreativos.-Interventoria tecnica administrativa y financiera.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</si>
</sst>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 #,##0_-;\-&quot;$&quot;\ * #,##0_-;_-&quot;$&quot;\ * &quot;-&quot;_-;_-@_-"/>
    <numFmt numFmtId="43" formatCode="_-* #,##0.00_-;\-* #,##0.00_-;_-* &quot;-&quot;??_-;_-@_-"/>
    <numFmt numFmtId="164" formatCode="0.0%"/>
    <numFmt numFmtId="165" formatCode="dd/mm/yy;@"/>
    <numFmt numFmtId="166" formatCode="&quot;$&quot;#,##0.00"/>
    <numFmt numFmtId="167" formatCode="[$$-240A]#,##0"/>
    <numFmt numFmtId="168" formatCode="&quot;$&quot;\ #,##0"/>
    <numFmt numFmtId="169" formatCode="_-* #,##0_-;\-* #,##0_-;_-* &quot;-&quot;??_-;_-@_-"/>
    <numFmt numFmtId="170" formatCode="&quot;$&quot;#,##0"/>
    <numFmt numFmtId="171" formatCode="[$$-240A]#,##0.00"/>
    <numFmt numFmtId="172" formatCode="_-* #,##0.00\ _€_-;\-* #,##0.00\ _€_-;_-* &quot;-&quot;??\ _€_-;_-@_-"/>
  </numFmts>
  <fonts count="14" x14ac:knownFonts="1">
    <font>
      <sz val="11"/>
      <color theme="1"/>
      <name val="Calibri"/>
      <family val="2"/>
      <scheme val="minor"/>
    </font>
    <font>
      <sz val="11"/>
      <color theme="1"/>
      <name val="Calibri"/>
      <family val="2"/>
      <scheme val="minor"/>
    </font>
    <font>
      <sz val="7"/>
      <name val="Arial"/>
      <family val="2"/>
    </font>
    <font>
      <b/>
      <sz val="9"/>
      <color indexed="81"/>
      <name val="Tahoma"/>
      <family val="2"/>
    </font>
    <font>
      <sz val="9"/>
      <color indexed="81"/>
      <name val="Tahoma"/>
      <family val="2"/>
    </font>
    <font>
      <b/>
      <sz val="8"/>
      <color indexed="81"/>
      <name val="Tahoma"/>
      <family val="2"/>
    </font>
    <font>
      <sz val="8"/>
      <color indexed="81"/>
      <name val="Tahoma"/>
      <family val="2"/>
    </font>
    <font>
      <b/>
      <sz val="7"/>
      <color theme="1"/>
      <name val="Arial"/>
      <family val="2"/>
    </font>
    <font>
      <b/>
      <sz val="7"/>
      <name val="Arial"/>
      <family val="2"/>
    </font>
    <font>
      <b/>
      <sz val="7"/>
      <color theme="1"/>
      <name val="Arial Narrow"/>
      <family val="2"/>
    </font>
    <font>
      <sz val="7"/>
      <color rgb="FF000000"/>
      <name val="Arial"/>
      <family val="2"/>
    </font>
    <font>
      <sz val="7"/>
      <color indexed="8"/>
      <name val="Arial"/>
      <family val="2"/>
    </font>
    <font>
      <sz val="7"/>
      <color theme="1"/>
      <name val="Arial"/>
      <family val="2"/>
    </font>
    <font>
      <sz val="7"/>
      <color theme="1"/>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9"/>
        <bgColor indexed="64"/>
      </patternFill>
    </fill>
    <fill>
      <patternFill patternType="solid">
        <fgColor theme="4" tint="0.79998168889431442"/>
        <bgColor indexed="64"/>
      </patternFill>
    </fill>
  </fills>
  <borders count="3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43" fontId="1" fillId="0" borderId="0" applyFont="0" applyFill="0" applyBorder="0" applyAlignment="0" applyProtection="0"/>
    <xf numFmtId="42" fontId="1" fillId="0" borderId="0" applyFont="0" applyFill="0" applyBorder="0" applyAlignment="0" applyProtection="0"/>
    <xf numFmtId="172" fontId="1" fillId="0" borderId="0" applyFont="0" applyFill="0" applyBorder="0" applyAlignment="0" applyProtection="0"/>
  </cellStyleXfs>
  <cellXfs count="149">
    <xf numFmtId="0" fontId="0" fillId="0" borderId="0" xfId="0"/>
    <xf numFmtId="1" fontId="2" fillId="4" borderId="8" xfId="0" applyNumberFormat="1" applyFont="1" applyFill="1" applyBorder="1" applyAlignment="1">
      <alignment horizontal="center" vertical="center" wrapText="1"/>
    </xf>
    <xf numFmtId="4" fontId="2" fillId="4" borderId="8" xfId="0" applyNumberFormat="1" applyFont="1" applyFill="1" applyBorder="1" applyAlignment="1">
      <alignment horizontal="center" vertical="center" wrapText="1"/>
    </xf>
    <xf numFmtId="4" fontId="2" fillId="2" borderId="8" xfId="0" applyNumberFormat="1" applyFont="1" applyFill="1" applyBorder="1" applyAlignment="1">
      <alignment horizontal="center" vertical="center" wrapText="1"/>
    </xf>
    <xf numFmtId="0" fontId="7" fillId="2" borderId="2" xfId="0" applyFont="1" applyFill="1" applyBorder="1" applyAlignment="1">
      <alignment horizontal="center" vertical="center"/>
    </xf>
    <xf numFmtId="0" fontId="7" fillId="3" borderId="2" xfId="0" applyFont="1" applyFill="1" applyBorder="1" applyAlignment="1" applyProtection="1">
      <alignment vertical="center"/>
      <protection locked="0"/>
    </xf>
    <xf numFmtId="0" fontId="7" fillId="3" borderId="2" xfId="0" applyFont="1" applyFill="1" applyBorder="1" applyAlignment="1" applyProtection="1">
      <alignment horizontal="center" vertical="center"/>
      <protection locked="0"/>
    </xf>
    <xf numFmtId="0" fontId="7" fillId="3" borderId="6" xfId="0" applyFont="1" applyFill="1" applyBorder="1" applyAlignment="1">
      <alignment vertical="center"/>
    </xf>
    <xf numFmtId="1" fontId="2" fillId="4" borderId="8" xfId="0" applyNumberFormat="1" applyFont="1" applyFill="1" applyBorder="1" applyAlignment="1" applyProtection="1">
      <alignment horizontal="center" vertical="center" wrapText="1"/>
      <protection hidden="1"/>
    </xf>
    <xf numFmtId="4" fontId="2" fillId="4" borderId="13" xfId="0" applyNumberFormat="1" applyFont="1" applyFill="1" applyBorder="1" applyAlignment="1">
      <alignment horizontal="center" vertical="center" wrapText="1"/>
    </xf>
    <xf numFmtId="0" fontId="2" fillId="4" borderId="8" xfId="0" applyNumberFormat="1" applyFont="1" applyFill="1" applyBorder="1" applyAlignment="1" applyProtection="1">
      <alignment horizontal="center" vertical="center" wrapText="1"/>
      <protection locked="0"/>
    </xf>
    <xf numFmtId="1" fontId="2" fillId="4" borderId="8" xfId="0" applyNumberFormat="1" applyFont="1" applyFill="1" applyBorder="1" applyAlignment="1" applyProtection="1">
      <alignment horizontal="center" vertical="center" wrapText="1"/>
      <protection locked="0"/>
    </xf>
    <xf numFmtId="0" fontId="2" fillId="4" borderId="13" xfId="0" applyNumberFormat="1" applyFont="1" applyFill="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4" fontId="2" fillId="0" borderId="8" xfId="0" applyNumberFormat="1" applyFont="1" applyFill="1" applyBorder="1" applyAlignment="1" applyProtection="1">
      <alignment horizontal="center" vertical="center" wrapText="1"/>
      <protection locked="0"/>
    </xf>
    <xf numFmtId="164" fontId="9" fillId="0" borderId="8" xfId="0" applyNumberFormat="1" applyFont="1" applyBorder="1" applyAlignment="1" applyProtection="1">
      <alignment horizontal="right" vertical="center" shrinkToFit="1"/>
      <protection hidden="1"/>
    </xf>
    <xf numFmtId="0" fontId="2" fillId="6" borderId="8" xfId="0" applyFont="1" applyFill="1" applyBorder="1" applyAlignment="1" applyProtection="1">
      <alignment horizontal="center" vertical="center" wrapText="1"/>
      <protection locked="0"/>
    </xf>
    <xf numFmtId="165" fontId="2" fillId="0" borderId="8" xfId="0" applyNumberFormat="1" applyFont="1" applyBorder="1" applyAlignment="1" applyProtection="1">
      <alignment horizontal="center" vertical="center" wrapText="1"/>
      <protection locked="0"/>
    </xf>
    <xf numFmtId="170" fontId="2" fillId="0" borderId="8" xfId="0" applyNumberFormat="1" applyFont="1" applyFill="1" applyBorder="1" applyAlignment="1" applyProtection="1">
      <alignment horizontal="center" vertical="center" wrapText="1"/>
      <protection locked="0"/>
    </xf>
    <xf numFmtId="167" fontId="2" fillId="0" borderId="8" xfId="0" applyNumberFormat="1" applyFont="1" applyFill="1" applyBorder="1" applyAlignment="1" applyProtection="1">
      <alignment horizontal="center" vertical="center" wrapText="1"/>
      <protection locked="0"/>
    </xf>
    <xf numFmtId="168" fontId="2" fillId="0" borderId="8" xfId="0" applyNumberFormat="1" applyFont="1" applyFill="1" applyBorder="1" applyAlignment="1" applyProtection="1">
      <alignment horizontal="right" vertical="center" wrapText="1"/>
      <protection locked="0"/>
    </xf>
    <xf numFmtId="0" fontId="2" fillId="0" borderId="8" xfId="0" applyFont="1" applyFill="1" applyBorder="1" applyAlignment="1" applyProtection="1">
      <alignment horizontal="justify" vertical="center" wrapText="1"/>
      <protection locked="0"/>
    </xf>
    <xf numFmtId="0" fontId="2" fillId="0" borderId="8" xfId="0" applyFont="1" applyBorder="1" applyAlignment="1" applyProtection="1">
      <alignment horizontal="justify" vertical="center" wrapText="1"/>
      <protection locked="0"/>
    </xf>
    <xf numFmtId="166" fontId="2" fillId="0" borderId="8" xfId="0" applyNumberFormat="1" applyFont="1" applyFill="1" applyBorder="1" applyAlignment="1" applyProtection="1">
      <alignment horizontal="left" vertical="center" wrapText="1"/>
      <protection locked="0"/>
    </xf>
    <xf numFmtId="167" fontId="2" fillId="0" borderId="8" xfId="0" applyNumberFormat="1" applyFont="1" applyFill="1" applyBorder="1" applyAlignment="1" applyProtection="1">
      <alignment horizontal="right" vertical="center" wrapText="1"/>
      <protection locked="0"/>
    </xf>
    <xf numFmtId="0" fontId="2" fillId="0" borderId="8" xfId="0" applyFont="1" applyBorder="1" applyAlignment="1" applyProtection="1">
      <alignment horizontal="right" vertical="center" wrapText="1"/>
      <protection locked="0"/>
    </xf>
    <xf numFmtId="171" fontId="2" fillId="0" borderId="8" xfId="0" applyNumberFormat="1" applyFont="1" applyFill="1" applyBorder="1" applyAlignment="1" applyProtection="1">
      <alignment horizontal="right" vertical="center" wrapText="1"/>
      <protection locked="0"/>
    </xf>
    <xf numFmtId="166" fontId="2" fillId="0" borderId="8" xfId="0" applyNumberFormat="1" applyFont="1" applyFill="1" applyBorder="1" applyAlignment="1" applyProtection="1">
      <alignment horizontal="center" vertical="center" wrapText="1"/>
      <protection locked="0"/>
    </xf>
    <xf numFmtId="0" fontId="2" fillId="7" borderId="8" xfId="0" applyFont="1" applyFill="1" applyBorder="1" applyAlignment="1" applyProtection="1">
      <alignment horizontal="center" vertical="center"/>
      <protection locked="0"/>
    </xf>
    <xf numFmtId="166" fontId="2" fillId="0" borderId="8" xfId="0" applyNumberFormat="1" applyFont="1" applyFill="1" applyBorder="1" applyAlignment="1" applyProtection="1">
      <alignment horizontal="right" vertical="center" wrapText="1"/>
      <protection locked="0"/>
    </xf>
    <xf numFmtId="0" fontId="2" fillId="0" borderId="8" xfId="0" applyFont="1" applyFill="1" applyBorder="1" applyAlignment="1" applyProtection="1">
      <alignment horizontal="center" vertical="center" wrapText="1"/>
      <protection locked="0"/>
    </xf>
    <xf numFmtId="164" fontId="7" fillId="0" borderId="8" xfId="0" applyNumberFormat="1" applyFont="1" applyBorder="1" applyAlignment="1" applyProtection="1">
      <alignment horizontal="right" vertical="center" shrinkToFit="1"/>
      <protection hidden="1"/>
    </xf>
    <xf numFmtId="0" fontId="10" fillId="0" borderId="8" xfId="0" applyFont="1" applyFill="1" applyBorder="1" applyAlignment="1" applyProtection="1">
      <alignment horizontal="center" vertical="center" wrapText="1"/>
      <protection locked="0"/>
    </xf>
    <xf numFmtId="9" fontId="7" fillId="0" borderId="8" xfId="0" applyNumberFormat="1" applyFont="1" applyBorder="1" applyAlignment="1" applyProtection="1">
      <alignment horizontal="right" vertical="center" shrinkToFit="1"/>
      <protection hidden="1"/>
    </xf>
    <xf numFmtId="0" fontId="11" fillId="0" borderId="8" xfId="0" applyFont="1" applyBorder="1" applyAlignment="1" applyProtection="1">
      <alignment horizontal="center" vertical="center"/>
      <protection locked="0"/>
    </xf>
    <xf numFmtId="0" fontId="12" fillId="0" borderId="0" xfId="0" applyFont="1"/>
    <xf numFmtId="0" fontId="12" fillId="0" borderId="8" xfId="0" applyFont="1" applyBorder="1"/>
    <xf numFmtId="0" fontId="10" fillId="0" borderId="8" xfId="0" applyFont="1" applyBorder="1" applyAlignment="1">
      <alignment vertical="center"/>
    </xf>
    <xf numFmtId="0" fontId="12" fillId="0" borderId="8" xfId="0" applyFont="1" applyBorder="1" applyAlignment="1">
      <alignment vertical="center"/>
    </xf>
    <xf numFmtId="165" fontId="2" fillId="0" borderId="8" xfId="0" applyNumberFormat="1" applyFont="1" applyFill="1" applyBorder="1" applyAlignment="1" applyProtection="1">
      <alignment horizontal="center" vertical="center" wrapText="1"/>
      <protection locked="0"/>
    </xf>
    <xf numFmtId="0" fontId="8" fillId="5" borderId="17" xfId="0" applyFont="1" applyFill="1" applyBorder="1" applyAlignment="1">
      <alignment vertical="center"/>
    </xf>
    <xf numFmtId="0" fontId="8" fillId="5" borderId="18" xfId="0" applyFont="1" applyFill="1" applyBorder="1" applyAlignment="1">
      <alignment vertical="center"/>
    </xf>
    <xf numFmtId="0" fontId="8" fillId="7" borderId="18" xfId="0" applyNumberFormat="1" applyFont="1" applyFill="1" applyBorder="1" applyAlignment="1" applyProtection="1">
      <alignment horizontal="right" vertical="center"/>
      <protection hidden="1"/>
    </xf>
    <xf numFmtId="164" fontId="9" fillId="0" borderId="18" xfId="0" applyNumberFormat="1" applyFont="1" applyBorder="1" applyAlignment="1" applyProtection="1">
      <alignment horizontal="right" vertical="center" shrinkToFit="1"/>
      <protection hidden="1"/>
    </xf>
    <xf numFmtId="0" fontId="8" fillId="5" borderId="18" xfId="0" applyFont="1" applyFill="1" applyBorder="1" applyAlignment="1">
      <alignment horizontal="right" vertical="center"/>
    </xf>
    <xf numFmtId="171" fontId="8" fillId="7" borderId="18" xfId="0" applyNumberFormat="1" applyFont="1" applyFill="1" applyBorder="1" applyAlignment="1" applyProtection="1">
      <alignment horizontal="right" vertical="center" wrapText="1"/>
      <protection hidden="1"/>
    </xf>
    <xf numFmtId="0" fontId="8" fillId="5" borderId="18" xfId="0" applyFont="1" applyFill="1" applyBorder="1" applyAlignment="1">
      <alignment horizontal="right"/>
    </xf>
    <xf numFmtId="0" fontId="8" fillId="7" borderId="18" xfId="0" applyNumberFormat="1" applyFont="1" applyFill="1" applyBorder="1" applyAlignment="1" applyProtection="1">
      <alignment horizontal="right"/>
      <protection hidden="1"/>
    </xf>
    <xf numFmtId="0" fontId="8" fillId="5" borderId="22" xfId="0" applyFont="1" applyFill="1" applyBorder="1" applyAlignment="1">
      <alignment horizontal="right"/>
    </xf>
    <xf numFmtId="0" fontId="2" fillId="2" borderId="2" xfId="0" applyFont="1" applyFill="1" applyBorder="1" applyAlignment="1">
      <alignment horizontal="left" vertical="center" wrapText="1"/>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42" fontId="13" fillId="0" borderId="8" xfId="2" applyFont="1" applyFill="1" applyBorder="1" applyAlignment="1">
      <alignment vertical="center"/>
    </xf>
    <xf numFmtId="0" fontId="12" fillId="0" borderId="8" xfId="0" applyFont="1" applyBorder="1" applyAlignment="1">
      <alignment horizontal="center" vertical="center"/>
    </xf>
    <xf numFmtId="42" fontId="12" fillId="0" borderId="8" xfId="2" applyFont="1" applyBorder="1" applyAlignment="1">
      <alignment vertical="center"/>
    </xf>
    <xf numFmtId="42" fontId="12" fillId="0" borderId="8" xfId="2" applyFont="1" applyBorder="1" applyAlignment="1">
      <alignment horizontal="center" vertical="center"/>
    </xf>
    <xf numFmtId="1" fontId="2" fillId="4" borderId="33" xfId="0" applyNumberFormat="1" applyFont="1" applyFill="1" applyBorder="1" applyAlignment="1">
      <alignment horizontal="center" vertical="center" wrapText="1"/>
    </xf>
    <xf numFmtId="1" fontId="2" fillId="4" borderId="16" xfId="0" applyNumberFormat="1" applyFont="1" applyFill="1" applyBorder="1" applyAlignment="1">
      <alignment horizontal="center" vertical="center" wrapText="1"/>
    </xf>
    <xf numFmtId="1" fontId="2" fillId="4" borderId="34" xfId="0" applyNumberFormat="1" applyFont="1" applyFill="1" applyBorder="1" applyAlignment="1">
      <alignment horizontal="center" vertical="center" wrapText="1"/>
    </xf>
    <xf numFmtId="0" fontId="2" fillId="0" borderId="8" xfId="0" applyFont="1" applyFill="1" applyBorder="1" applyAlignment="1" applyProtection="1">
      <alignment horizontal="center" vertical="center"/>
      <protection locked="0"/>
    </xf>
    <xf numFmtId="169" fontId="2" fillId="7" borderId="8" xfId="1" applyNumberFormat="1" applyFont="1" applyFill="1" applyBorder="1" applyAlignment="1" applyProtection="1">
      <alignment horizontal="center" vertical="center"/>
      <protection locked="0"/>
    </xf>
    <xf numFmtId="169" fontId="2" fillId="7" borderId="8" xfId="1" applyNumberFormat="1" applyFont="1" applyFill="1" applyBorder="1" applyAlignment="1" applyProtection="1">
      <alignment vertical="center"/>
      <protection locked="0"/>
    </xf>
    <xf numFmtId="0" fontId="2" fillId="0" borderId="8" xfId="0" applyFont="1" applyBorder="1" applyAlignment="1" applyProtection="1">
      <alignment horizontal="left" vertical="center" wrapText="1"/>
      <protection locked="0"/>
    </xf>
    <xf numFmtId="0" fontId="12" fillId="0" borderId="8" xfId="0" applyFont="1" applyBorder="1" applyAlignment="1">
      <alignment horizontal="center" wrapText="1"/>
    </xf>
    <xf numFmtId="0" fontId="12" fillId="0" borderId="8" xfId="0" applyFont="1" applyBorder="1" applyAlignment="1">
      <alignment horizontal="center" vertical="center" wrapText="1"/>
    </xf>
    <xf numFmtId="14" fontId="12" fillId="0" borderId="8" xfId="0" applyNumberFormat="1" applyFont="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3" borderId="3" xfId="0" applyFont="1" applyFill="1" applyBorder="1" applyAlignment="1" applyProtection="1">
      <alignment horizontal="center" vertical="center"/>
      <protection locked="0"/>
    </xf>
    <xf numFmtId="0" fontId="7" fillId="3" borderId="4" xfId="0" applyFont="1" applyFill="1" applyBorder="1" applyAlignment="1" applyProtection="1">
      <alignment horizontal="center" vertical="center"/>
      <protection locked="0"/>
    </xf>
    <xf numFmtId="0" fontId="7" fillId="4" borderId="7" xfId="0" applyFont="1" applyFill="1" applyBorder="1" applyAlignment="1">
      <alignment horizontal="center" vertical="center"/>
    </xf>
    <xf numFmtId="0" fontId="7" fillId="4" borderId="8" xfId="0" applyFont="1" applyFill="1" applyBorder="1" applyAlignment="1">
      <alignment horizontal="center" vertical="center"/>
    </xf>
    <xf numFmtId="0" fontId="7" fillId="3" borderId="9" xfId="0" applyFont="1" applyFill="1" applyBorder="1" applyAlignment="1">
      <alignment horizontal="left" vertical="center"/>
    </xf>
    <xf numFmtId="0" fontId="7" fillId="3" borderId="10" xfId="0" applyFont="1" applyFill="1" applyBorder="1" applyAlignment="1">
      <alignment horizontal="left" vertical="center"/>
    </xf>
    <xf numFmtId="0" fontId="7" fillId="3" borderId="11" xfId="0" applyFont="1" applyFill="1" applyBorder="1" applyAlignment="1">
      <alignment horizontal="left"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2"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3" borderId="3" xfId="0" applyFont="1" applyFill="1" applyBorder="1" applyAlignment="1" applyProtection="1">
      <alignment horizontal="left" vertical="center"/>
      <protection locked="0"/>
    </xf>
    <xf numFmtId="0" fontId="7" fillId="3" borderId="4" xfId="0" applyFont="1" applyFill="1" applyBorder="1" applyAlignment="1" applyProtection="1">
      <alignment horizontal="left" vertical="center"/>
      <protection locked="0"/>
    </xf>
    <xf numFmtId="0" fontId="7" fillId="3" borderId="5" xfId="0" applyFont="1" applyFill="1" applyBorder="1" applyAlignment="1" applyProtection="1">
      <alignment horizontal="left" vertical="center"/>
      <protection locked="0"/>
    </xf>
    <xf numFmtId="0" fontId="7" fillId="3" borderId="2" xfId="0" applyFont="1" applyFill="1" applyBorder="1" applyAlignment="1" applyProtection="1">
      <alignment horizontal="center" vertical="center"/>
      <protection locked="0"/>
    </xf>
    <xf numFmtId="0" fontId="7" fillId="3" borderId="5" xfId="0" applyFont="1" applyFill="1" applyBorder="1" applyAlignment="1" applyProtection="1">
      <alignment horizontal="center" vertical="center"/>
      <protection locked="0"/>
    </xf>
    <xf numFmtId="0" fontId="8" fillId="5" borderId="9" xfId="0" applyFont="1" applyFill="1" applyBorder="1" applyAlignment="1">
      <alignment horizontal="center" vertical="center"/>
    </xf>
    <xf numFmtId="0" fontId="8" fillId="5" borderId="10" xfId="0" applyFont="1" applyFill="1" applyBorder="1" applyAlignment="1">
      <alignment horizontal="center" vertical="center"/>
    </xf>
    <xf numFmtId="0" fontId="8" fillId="5" borderId="12" xfId="0" applyFont="1" applyFill="1" applyBorder="1" applyAlignment="1">
      <alignment horizontal="center" vertical="center"/>
    </xf>
    <xf numFmtId="1" fontId="2" fillId="4" borderId="7" xfId="0" applyNumberFormat="1" applyFont="1" applyFill="1" applyBorder="1" applyAlignment="1">
      <alignment horizontal="center" textRotation="90" wrapText="1"/>
    </xf>
    <xf numFmtId="1" fontId="2" fillId="4" borderId="8" xfId="0" applyNumberFormat="1" applyFont="1" applyFill="1" applyBorder="1" applyAlignment="1">
      <alignment horizontal="center" vertical="center" textRotation="90" wrapText="1"/>
    </xf>
    <xf numFmtId="1" fontId="2" fillId="4" borderId="8" xfId="0" applyNumberFormat="1" applyFont="1" applyFill="1" applyBorder="1" applyAlignment="1">
      <alignment horizontal="center" vertical="center" wrapText="1"/>
    </xf>
    <xf numFmtId="1" fontId="2" fillId="4" borderId="8" xfId="0" applyNumberFormat="1" applyFont="1" applyFill="1" applyBorder="1" applyAlignment="1" applyProtection="1">
      <alignment horizontal="center" vertical="center" wrapText="1"/>
      <protection hidden="1"/>
    </xf>
    <xf numFmtId="0" fontId="8" fillId="5" borderId="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9"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8" xfId="0" applyFont="1" applyFill="1" applyBorder="1" applyAlignment="1">
      <alignment horizontal="center" vertical="center"/>
    </xf>
    <xf numFmtId="0" fontId="8" fillId="5" borderId="19" xfId="0" applyFont="1" applyFill="1" applyBorder="1" applyAlignment="1">
      <alignment horizontal="center" vertical="center"/>
    </xf>
    <xf numFmtId="0" fontId="8" fillId="5" borderId="20" xfId="0" applyFont="1" applyFill="1" applyBorder="1" applyAlignment="1">
      <alignment horizontal="center" vertical="center"/>
    </xf>
    <xf numFmtId="0" fontId="8" fillId="5" borderId="21" xfId="0" applyFont="1" applyFill="1" applyBorder="1" applyAlignment="1">
      <alignment horizontal="center" vertical="center"/>
    </xf>
    <xf numFmtId="0" fontId="8" fillId="5" borderId="18" xfId="0" applyFont="1" applyFill="1" applyBorder="1" applyAlignment="1">
      <alignment horizontal="right" vertical="center" wrapText="1"/>
    </xf>
    <xf numFmtId="0" fontId="8" fillId="5" borderId="18" xfId="0" applyFont="1" applyFill="1" applyBorder="1" applyAlignment="1">
      <alignment horizontal="right"/>
    </xf>
    <xf numFmtId="4" fontId="2" fillId="4" borderId="8" xfId="0" applyNumberFormat="1" applyFont="1" applyFill="1" applyBorder="1" applyAlignment="1">
      <alignment horizontal="center" vertical="center" wrapText="1"/>
    </xf>
    <xf numFmtId="0" fontId="2" fillId="2" borderId="8" xfId="0" applyFont="1" applyFill="1" applyBorder="1" applyAlignment="1">
      <alignment horizontal="left" vertical="center" wrapText="1"/>
    </xf>
    <xf numFmtId="0" fontId="8" fillId="0" borderId="9" xfId="0" applyFont="1" applyBorder="1" applyAlignment="1" applyProtection="1">
      <alignment horizontal="left"/>
      <protection locked="0"/>
    </xf>
    <xf numFmtId="0" fontId="8" fillId="0" borderId="10" xfId="0" applyFont="1" applyBorder="1" applyAlignment="1" applyProtection="1">
      <alignment horizontal="left"/>
      <protection locked="0"/>
    </xf>
    <xf numFmtId="0" fontId="8" fillId="0" borderId="11" xfId="0" applyFont="1" applyBorder="1" applyAlignment="1" applyProtection="1">
      <alignment horizontal="left"/>
      <protection locked="0"/>
    </xf>
    <xf numFmtId="0" fontId="2" fillId="3" borderId="8" xfId="0" applyFont="1" applyFill="1" applyBorder="1" applyAlignment="1" applyProtection="1">
      <alignment horizontal="center" vertical="center" wrapText="1"/>
      <protection locked="0"/>
    </xf>
    <xf numFmtId="0" fontId="2" fillId="3" borderId="13" xfId="0" applyFont="1" applyFill="1" applyBorder="1" applyAlignment="1" applyProtection="1">
      <alignment horizontal="center" vertical="center" wrapText="1"/>
      <protection locked="0"/>
    </xf>
    <xf numFmtId="0" fontId="8" fillId="4" borderId="23" xfId="0" applyFont="1" applyFill="1" applyBorder="1" applyAlignment="1">
      <alignment horizontal="center" vertical="center" wrapText="1"/>
    </xf>
    <xf numFmtId="0" fontId="8" fillId="4" borderId="24" xfId="0" applyFont="1" applyFill="1" applyBorder="1" applyAlignment="1">
      <alignment horizontal="center" vertical="center" wrapText="1"/>
    </xf>
    <xf numFmtId="0" fontId="8" fillId="4" borderId="27"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0" borderId="2" xfId="0" applyFont="1" applyFill="1" applyBorder="1" applyAlignment="1" applyProtection="1">
      <alignment horizontal="left" vertical="center"/>
      <protection locked="0"/>
    </xf>
    <xf numFmtId="0" fontId="2" fillId="3" borderId="2" xfId="0" applyFont="1" applyFill="1" applyBorder="1" applyAlignment="1" applyProtection="1">
      <alignment horizontal="left" vertical="center" wrapText="1"/>
      <protection locked="0"/>
    </xf>
    <xf numFmtId="0" fontId="2" fillId="2" borderId="2" xfId="0" applyFont="1" applyFill="1" applyBorder="1" applyAlignment="1">
      <alignment horizontal="left" vertical="center" wrapText="1"/>
    </xf>
    <xf numFmtId="0" fontId="2" fillId="0" borderId="3" xfId="0" applyFont="1" applyFill="1" applyBorder="1" applyAlignment="1" applyProtection="1">
      <alignment horizontal="left"/>
      <protection locked="0"/>
    </xf>
    <xf numFmtId="0" fontId="2" fillId="0" borderId="4" xfId="0" applyFont="1" applyFill="1" applyBorder="1" applyAlignment="1" applyProtection="1">
      <alignment horizontal="left"/>
      <protection locked="0"/>
    </xf>
    <xf numFmtId="0" fontId="2" fillId="0" borderId="5" xfId="0" applyFont="1" applyFill="1" applyBorder="1" applyAlignment="1" applyProtection="1">
      <alignment horizontal="left"/>
      <protection locked="0"/>
    </xf>
    <xf numFmtId="0" fontId="2" fillId="2" borderId="9" xfId="0" applyFont="1" applyFill="1" applyBorder="1" applyAlignment="1">
      <alignment horizontal="left" vertical="center"/>
    </xf>
    <xf numFmtId="0" fontId="2" fillId="2" borderId="11" xfId="0" applyFont="1" applyFill="1" applyBorder="1" applyAlignment="1">
      <alignment horizontal="left" vertical="center"/>
    </xf>
    <xf numFmtId="0" fontId="2" fillId="0" borderId="8" xfId="0" applyFont="1" applyBorder="1" applyAlignment="1" applyProtection="1">
      <alignment horizontal="left" vertical="center"/>
      <protection locked="0"/>
    </xf>
    <xf numFmtId="0" fontId="2" fillId="3" borderId="8" xfId="0" applyFont="1" applyFill="1" applyBorder="1" applyAlignment="1" applyProtection="1">
      <alignment horizontal="left" vertical="center" wrapText="1"/>
      <protection locked="0"/>
    </xf>
    <xf numFmtId="0" fontId="2" fillId="0" borderId="9" xfId="0" applyFont="1" applyBorder="1" applyAlignment="1" applyProtection="1">
      <alignment horizontal="left"/>
      <protection locked="0"/>
    </xf>
    <xf numFmtId="0" fontId="2" fillId="0" borderId="10" xfId="0" applyFont="1" applyBorder="1" applyAlignment="1" applyProtection="1">
      <alignment horizontal="left"/>
      <protection locked="0"/>
    </xf>
    <xf numFmtId="0" fontId="2" fillId="0" borderId="11" xfId="0" applyFont="1" applyBorder="1" applyAlignment="1" applyProtection="1">
      <alignment horizontal="left"/>
      <protection locked="0"/>
    </xf>
    <xf numFmtId="0" fontId="8" fillId="4" borderId="25"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2" fillId="3" borderId="2" xfId="0" applyFont="1" applyFill="1" applyBorder="1" applyAlignment="1" applyProtection="1">
      <alignment horizontal="center" vertical="center" wrapText="1"/>
      <protection locked="0"/>
    </xf>
    <xf numFmtId="0" fontId="2" fillId="3" borderId="26" xfId="0" applyFont="1" applyFill="1" applyBorder="1" applyAlignment="1" applyProtection="1">
      <alignment horizontal="center" vertical="center" wrapText="1"/>
      <protection locked="0"/>
    </xf>
    <xf numFmtId="0" fontId="8" fillId="0" borderId="8" xfId="0" applyFont="1" applyBorder="1" applyAlignment="1" applyProtection="1">
      <alignment horizontal="left" vertical="center"/>
      <protection locked="0"/>
    </xf>
    <xf numFmtId="0" fontId="8" fillId="3" borderId="8" xfId="0" applyFont="1" applyFill="1" applyBorder="1" applyAlignment="1" applyProtection="1">
      <alignment horizontal="left" vertical="center" wrapText="1"/>
      <protection locked="0"/>
    </xf>
    <xf numFmtId="0" fontId="2" fillId="2" borderId="31" xfId="0" applyFont="1" applyFill="1" applyBorder="1" applyAlignment="1">
      <alignment horizontal="left" vertical="center"/>
    </xf>
    <xf numFmtId="0" fontId="2" fillId="2" borderId="32" xfId="0" applyFont="1" applyFill="1" applyBorder="1" applyAlignment="1">
      <alignment horizontal="left" vertical="center"/>
    </xf>
    <xf numFmtId="14" fontId="2" fillId="0" borderId="8" xfId="0" applyNumberFormat="1" applyFont="1" applyBorder="1" applyAlignment="1" applyProtection="1">
      <alignment horizontal="left" vertical="center"/>
      <protection locked="0"/>
    </xf>
    <xf numFmtId="14" fontId="2" fillId="3" borderId="8" xfId="0" applyNumberFormat="1" applyFont="1" applyFill="1" applyBorder="1" applyAlignment="1" applyProtection="1">
      <alignment horizontal="left" vertical="center" wrapText="1"/>
      <protection locked="0"/>
    </xf>
    <xf numFmtId="0" fontId="2" fillId="2" borderId="14" xfId="0" applyFont="1" applyFill="1" applyBorder="1" applyAlignment="1">
      <alignment horizontal="left" vertical="center" wrapText="1"/>
    </xf>
    <xf numFmtId="14" fontId="2" fillId="0" borderId="9" xfId="0" applyNumberFormat="1" applyFont="1" applyBorder="1" applyAlignment="1" applyProtection="1">
      <alignment horizontal="left"/>
      <protection locked="0"/>
    </xf>
    <xf numFmtId="0" fontId="2" fillId="3" borderId="14" xfId="0" applyFont="1" applyFill="1" applyBorder="1" applyAlignment="1" applyProtection="1">
      <alignment horizontal="center" vertical="center" wrapText="1"/>
      <protection locked="0"/>
    </xf>
    <xf numFmtId="0" fontId="2" fillId="3" borderId="15" xfId="0" applyFont="1" applyFill="1" applyBorder="1" applyAlignment="1" applyProtection="1">
      <alignment horizontal="center" vertical="center" wrapText="1"/>
      <protection locked="0"/>
    </xf>
  </cellXfs>
  <cellStyles count="4">
    <cellStyle name="Millares" xfId="1" builtinId="3"/>
    <cellStyle name="Millares 3" xfId="3" xr:uid="{00000000-0005-0000-0000-000001000000}"/>
    <cellStyle name="Moneda [0]" xfId="2" builtinId="7"/>
    <cellStyle name="Normal" xfId="0" builtinId="0"/>
  </cellStyles>
  <dxfs count="60">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
      <fill>
        <gradientFill degree="90">
          <stop position="0">
            <color theme="0"/>
          </stop>
          <stop position="0.5">
            <color rgb="FFB9DF41"/>
          </stop>
          <stop position="1">
            <color theme="0"/>
          </stop>
        </gradientFill>
      </fill>
    </dxf>
    <dxf>
      <fill>
        <gradientFill degree="90">
          <stop position="0">
            <color theme="0"/>
          </stop>
          <stop position="0.5">
            <color rgb="FFFFCC00"/>
          </stop>
          <stop position="1">
            <color theme="0"/>
          </stop>
        </gradientFill>
      </fill>
    </dxf>
    <dxf>
      <fill>
        <gradientFill degree="90">
          <stop position="0">
            <color theme="0"/>
          </stop>
          <stop position="0.5">
            <color rgb="FFFF99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0000"/>
          </stop>
          <stop position="1">
            <color theme="0"/>
          </stop>
        </gradientFill>
      </fill>
    </dxf>
    <dxf>
      <fill>
        <gradientFill degree="90">
          <stop position="0">
            <color theme="0"/>
          </stop>
          <stop position="0.5">
            <color rgb="FFFF9933"/>
          </stop>
          <stop position="1">
            <color theme="0"/>
          </stop>
        </gradientFill>
      </fill>
    </dxf>
    <dxf>
      <fill>
        <gradientFill degree="90">
          <stop position="0">
            <color theme="0"/>
          </stop>
          <stop position="0.5">
            <color rgb="FFCCCC00"/>
          </stop>
          <stop position="1">
            <color theme="0"/>
          </stop>
        </gradientFill>
      </fill>
    </dxf>
    <dxf>
      <fill>
        <gradientFill degree="90">
          <stop position="0">
            <color theme="0"/>
          </stop>
          <stop position="0.5">
            <color rgb="FF00B050"/>
          </stop>
          <stop position="1">
            <color theme="0"/>
          </stop>
        </gradientFill>
      </fill>
    </dxf>
    <dxf>
      <fill>
        <patternFill patternType="solid">
          <fgColor auto="1"/>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116541</xdr:colOff>
      <xdr:row>1</xdr:row>
      <xdr:rowOff>33618</xdr:rowOff>
    </xdr:from>
    <xdr:to>
      <xdr:col>0</xdr:col>
      <xdr:colOff>381000</xdr:colOff>
      <xdr:row>1</xdr:row>
      <xdr:rowOff>235324</xdr:rowOff>
    </xdr:to>
    <xdr:sp macro="[1]!julio1" textlink="">
      <xdr:nvSpPr>
        <xdr:cNvPr id="2" name="1 Bisel">
          <a:extLst>
            <a:ext uri="{FF2B5EF4-FFF2-40B4-BE49-F238E27FC236}">
              <a16:creationId xmlns:a16="http://schemas.microsoft.com/office/drawing/2014/main" id="{00000000-0008-0000-0000-000002000000}"/>
            </a:ext>
          </a:extLst>
        </xdr:cNvPr>
        <xdr:cNvSpPr/>
      </xdr:nvSpPr>
      <xdr:spPr>
        <a:xfrm>
          <a:off x="116541" y="395568"/>
          <a:ext cx="264459" cy="201706"/>
        </a:xfrm>
        <a:prstGeom prst="bevel">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s-CO"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luz.bernal/Desktop/PLAN%20DE%20ACCI&#211;N%203%20TRIMESTRE/MARY/PLANES%20DE%20ACCI&#211;N%20OK/PLAN%20DE%20ACCI&#211;N%20IMD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MATRIZ PLAN DE ACCION"/>
      <sheetName val="Hoja1"/>
      <sheetName val="INSTRUCCIONES"/>
      <sheetName val="Hoja2"/>
      <sheetName val="PLAN DE ACCIÓN IMDER"/>
    </sheetNames>
    <definedNames>
      <definedName name="julio1"/>
    </definedNames>
    <sheetDataSet>
      <sheetData sheetId="0"/>
      <sheetData sheetId="1"/>
      <sheetData sheetId="2"/>
      <sheetData sheetId="3"/>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7"/>
  <sheetViews>
    <sheetView tabSelected="1" topLeftCell="C1" zoomScale="110" zoomScaleNormal="110" workbookViewId="0">
      <selection activeCell="D43" sqref="D43"/>
    </sheetView>
  </sheetViews>
  <sheetFormatPr baseColWidth="10" defaultRowHeight="9" x14ac:dyDescent="0.15"/>
  <cols>
    <col min="1" max="9" width="11.42578125" style="35"/>
    <col min="10" max="10" width="16.140625" style="35" customWidth="1"/>
    <col min="11" max="17" width="11.42578125" style="35"/>
    <col min="18" max="19" width="11.5703125" style="35" bestFit="1" customWidth="1"/>
    <col min="20" max="21" width="11.42578125" style="35"/>
    <col min="22" max="22" width="12.5703125" style="35" customWidth="1"/>
    <col min="23" max="23" width="14.28515625" style="35" bestFit="1" customWidth="1"/>
    <col min="24" max="24" width="11.42578125" style="35"/>
    <col min="25" max="25" width="14.28515625" style="35" bestFit="1" customWidth="1"/>
    <col min="26" max="29" width="11.42578125" style="35"/>
    <col min="30" max="30" width="11.5703125" style="35" bestFit="1" customWidth="1"/>
    <col min="31" max="32" width="11.42578125" style="35"/>
    <col min="33" max="33" width="14.42578125" style="35" customWidth="1"/>
    <col min="34" max="16384" width="11.42578125" style="35"/>
  </cols>
  <sheetData>
    <row r="1" spans="1:33" x14ac:dyDescent="0.15">
      <c r="A1" s="79" t="s">
        <v>0</v>
      </c>
      <c r="B1" s="80"/>
      <c r="C1" s="81" t="s">
        <v>1</v>
      </c>
      <c r="D1" s="82"/>
      <c r="E1" s="82"/>
      <c r="F1" s="82"/>
      <c r="G1" s="82"/>
      <c r="H1" s="82"/>
      <c r="I1" s="83"/>
      <c r="J1" s="4" t="s">
        <v>2</v>
      </c>
      <c r="K1" s="84"/>
      <c r="L1" s="84"/>
      <c r="M1" s="84"/>
      <c r="N1" s="84"/>
      <c r="O1" s="84"/>
      <c r="P1" s="4" t="s">
        <v>3</v>
      </c>
      <c r="Q1" s="69">
        <v>2020</v>
      </c>
      <c r="R1" s="70"/>
      <c r="S1" s="85"/>
      <c r="T1" s="66" t="s">
        <v>4</v>
      </c>
      <c r="U1" s="68"/>
      <c r="V1" s="5"/>
      <c r="W1" s="66" t="s">
        <v>5</v>
      </c>
      <c r="X1" s="68"/>
      <c r="Y1" s="6" t="s">
        <v>6</v>
      </c>
      <c r="Z1" s="66" t="s">
        <v>7</v>
      </c>
      <c r="AA1" s="67"/>
      <c r="AB1" s="68"/>
      <c r="AC1" s="69" t="s">
        <v>8</v>
      </c>
      <c r="AD1" s="70"/>
      <c r="AE1" s="70"/>
      <c r="AF1" s="70"/>
      <c r="AG1" s="7"/>
    </row>
    <row r="2" spans="1:33" ht="15" customHeight="1" x14ac:dyDescent="0.15">
      <c r="A2" s="71"/>
      <c r="B2" s="72"/>
      <c r="C2" s="73" t="s">
        <v>9</v>
      </c>
      <c r="D2" s="74"/>
      <c r="E2" s="74"/>
      <c r="F2" s="74"/>
      <c r="G2" s="74"/>
      <c r="H2" s="74"/>
      <c r="I2" s="74"/>
      <c r="J2" s="74"/>
      <c r="K2" s="74"/>
      <c r="L2" s="74"/>
      <c r="M2" s="74"/>
      <c r="N2" s="74"/>
      <c r="O2" s="75"/>
      <c r="P2" s="76"/>
      <c r="Q2" s="77"/>
      <c r="R2" s="77"/>
      <c r="S2" s="77"/>
      <c r="T2" s="77"/>
      <c r="U2" s="77"/>
      <c r="V2" s="77"/>
      <c r="W2" s="77"/>
      <c r="X2" s="77"/>
      <c r="Y2" s="77"/>
      <c r="Z2" s="77"/>
      <c r="AA2" s="77"/>
      <c r="AB2" s="77"/>
      <c r="AC2" s="77"/>
      <c r="AD2" s="77"/>
      <c r="AE2" s="77"/>
      <c r="AF2" s="77"/>
      <c r="AG2" s="78"/>
    </row>
    <row r="3" spans="1:33" ht="18.75" customHeight="1" x14ac:dyDescent="0.15">
      <c r="A3" s="93" t="s">
        <v>10</v>
      </c>
      <c r="B3" s="93"/>
      <c r="C3" s="93"/>
      <c r="D3" s="93"/>
      <c r="E3" s="93"/>
      <c r="F3" s="93"/>
      <c r="G3" s="93"/>
      <c r="H3" s="93"/>
      <c r="I3" s="94" t="s">
        <v>11</v>
      </c>
      <c r="J3" s="95"/>
      <c r="K3" s="95"/>
      <c r="L3" s="95"/>
      <c r="M3" s="95"/>
      <c r="N3" s="95"/>
      <c r="O3" s="96"/>
      <c r="P3" s="97" t="s">
        <v>12</v>
      </c>
      <c r="Q3" s="98"/>
      <c r="R3" s="98"/>
      <c r="S3" s="98"/>
      <c r="T3" s="98"/>
      <c r="U3" s="98"/>
      <c r="V3" s="99"/>
      <c r="W3" s="100" t="s">
        <v>13</v>
      </c>
      <c r="X3" s="100"/>
      <c r="Y3" s="100"/>
      <c r="Z3" s="100"/>
      <c r="AA3" s="100"/>
      <c r="AB3" s="100"/>
      <c r="AC3" s="100" t="s">
        <v>14</v>
      </c>
      <c r="AD3" s="100"/>
      <c r="AE3" s="86" t="s">
        <v>15</v>
      </c>
      <c r="AF3" s="87"/>
      <c r="AG3" s="88"/>
    </row>
    <row r="4" spans="1:33" ht="45" x14ac:dyDescent="0.15">
      <c r="A4" s="89" t="s">
        <v>16</v>
      </c>
      <c r="B4" s="90" t="s">
        <v>17</v>
      </c>
      <c r="C4" s="90" t="s">
        <v>18</v>
      </c>
      <c r="D4" s="90" t="s">
        <v>19</v>
      </c>
      <c r="E4" s="91" t="s">
        <v>20</v>
      </c>
      <c r="F4" s="1" t="s">
        <v>21</v>
      </c>
      <c r="G4" s="1" t="s">
        <v>22</v>
      </c>
      <c r="H4" s="1" t="s">
        <v>23</v>
      </c>
      <c r="I4" s="91" t="s">
        <v>24</v>
      </c>
      <c r="J4" s="91" t="s">
        <v>25</v>
      </c>
      <c r="K4" s="92" t="s">
        <v>26</v>
      </c>
      <c r="L4" s="92" t="s">
        <v>27</v>
      </c>
      <c r="M4" s="92" t="s">
        <v>28</v>
      </c>
      <c r="N4" s="8" t="s">
        <v>29</v>
      </c>
      <c r="O4" s="8" t="s">
        <v>30</v>
      </c>
      <c r="P4" s="91" t="s">
        <v>31</v>
      </c>
      <c r="Q4" s="91" t="s">
        <v>32</v>
      </c>
      <c r="R4" s="91" t="s">
        <v>33</v>
      </c>
      <c r="S4" s="91"/>
      <c r="T4" s="2" t="s">
        <v>34</v>
      </c>
      <c r="U4" s="106" t="s">
        <v>35</v>
      </c>
      <c r="V4" s="106" t="s">
        <v>36</v>
      </c>
      <c r="W4" s="106" t="s">
        <v>37</v>
      </c>
      <c r="X4" s="106"/>
      <c r="Y4" s="106" t="s">
        <v>38</v>
      </c>
      <c r="Z4" s="106"/>
      <c r="AA4" s="2" t="s">
        <v>39</v>
      </c>
      <c r="AB4" s="106" t="s">
        <v>40</v>
      </c>
      <c r="AC4" s="106" t="s">
        <v>41</v>
      </c>
      <c r="AD4" s="106"/>
      <c r="AE4" s="106" t="s">
        <v>42</v>
      </c>
      <c r="AF4" s="106"/>
      <c r="AG4" s="9" t="s">
        <v>43</v>
      </c>
    </row>
    <row r="5" spans="1:33" ht="27" x14ac:dyDescent="0.15">
      <c r="A5" s="89"/>
      <c r="B5" s="90"/>
      <c r="C5" s="90"/>
      <c r="D5" s="90"/>
      <c r="E5" s="91"/>
      <c r="F5" s="10">
        <v>2020</v>
      </c>
      <c r="G5" s="10">
        <v>2020</v>
      </c>
      <c r="H5" s="10">
        <v>2020</v>
      </c>
      <c r="I5" s="91"/>
      <c r="J5" s="91"/>
      <c r="K5" s="92"/>
      <c r="L5" s="92"/>
      <c r="M5" s="92"/>
      <c r="N5" s="11">
        <v>2020</v>
      </c>
      <c r="O5" s="11">
        <v>2020</v>
      </c>
      <c r="P5" s="91"/>
      <c r="Q5" s="91"/>
      <c r="R5" s="1" t="s">
        <v>44</v>
      </c>
      <c r="S5" s="2" t="s">
        <v>45</v>
      </c>
      <c r="T5" s="2" t="s">
        <v>46</v>
      </c>
      <c r="U5" s="106"/>
      <c r="V5" s="106"/>
      <c r="W5" s="3" t="s">
        <v>47</v>
      </c>
      <c r="X5" s="3" t="s">
        <v>48</v>
      </c>
      <c r="Y5" s="3" t="s">
        <v>49</v>
      </c>
      <c r="Z5" s="3" t="s">
        <v>48</v>
      </c>
      <c r="AA5" s="3" t="s">
        <v>50</v>
      </c>
      <c r="AB5" s="106"/>
      <c r="AC5" s="3" t="s">
        <v>51</v>
      </c>
      <c r="AD5" s="3" t="s">
        <v>52</v>
      </c>
      <c r="AE5" s="3" t="s">
        <v>53</v>
      </c>
      <c r="AF5" s="3" t="s">
        <v>54</v>
      </c>
      <c r="AG5" s="12">
        <v>2020</v>
      </c>
    </row>
    <row r="6" spans="1:33" x14ac:dyDescent="0.15">
      <c r="A6" s="56">
        <v>1</v>
      </c>
      <c r="B6" s="57">
        <v>2</v>
      </c>
      <c r="C6" s="57">
        <v>3</v>
      </c>
      <c r="D6" s="57">
        <v>4</v>
      </c>
      <c r="E6" s="57">
        <v>5</v>
      </c>
      <c r="F6" s="57">
        <v>6</v>
      </c>
      <c r="G6" s="57">
        <v>7</v>
      </c>
      <c r="H6" s="57">
        <v>8</v>
      </c>
      <c r="I6" s="57">
        <v>9</v>
      </c>
      <c r="J6" s="57">
        <v>10</v>
      </c>
      <c r="K6" s="57">
        <v>11</v>
      </c>
      <c r="L6" s="57">
        <v>12</v>
      </c>
      <c r="M6" s="57">
        <v>13</v>
      </c>
      <c r="N6" s="57">
        <v>14</v>
      </c>
      <c r="O6" s="57">
        <v>15</v>
      </c>
      <c r="P6" s="57">
        <v>16</v>
      </c>
      <c r="Q6" s="57">
        <v>17</v>
      </c>
      <c r="R6" s="57">
        <v>18</v>
      </c>
      <c r="S6" s="57">
        <v>19</v>
      </c>
      <c r="T6" s="57">
        <v>20</v>
      </c>
      <c r="U6" s="57">
        <v>21</v>
      </c>
      <c r="V6" s="57">
        <v>22</v>
      </c>
      <c r="W6" s="57">
        <v>23</v>
      </c>
      <c r="X6" s="57">
        <v>24</v>
      </c>
      <c r="Y6" s="57">
        <v>25</v>
      </c>
      <c r="Z6" s="57">
        <v>26</v>
      </c>
      <c r="AA6" s="57">
        <v>27</v>
      </c>
      <c r="AB6" s="57">
        <v>28</v>
      </c>
      <c r="AC6" s="57">
        <v>29</v>
      </c>
      <c r="AD6" s="57">
        <v>30</v>
      </c>
      <c r="AE6" s="57">
        <v>31</v>
      </c>
      <c r="AF6" s="57">
        <v>32</v>
      </c>
      <c r="AG6" s="58">
        <v>33</v>
      </c>
    </row>
    <row r="7" spans="1:33" ht="207" x14ac:dyDescent="0.15">
      <c r="A7" s="13" t="s">
        <v>55</v>
      </c>
      <c r="B7" s="13" t="s">
        <v>56</v>
      </c>
      <c r="C7" s="13" t="s">
        <v>57</v>
      </c>
      <c r="D7" s="22" t="s">
        <v>58</v>
      </c>
      <c r="E7" s="13" t="s">
        <v>59</v>
      </c>
      <c r="F7" s="13">
        <v>10000</v>
      </c>
      <c r="G7" s="13">
        <v>36877</v>
      </c>
      <c r="H7" s="31">
        <v>3.6877</v>
      </c>
      <c r="I7" s="13" t="s">
        <v>60</v>
      </c>
      <c r="J7" s="30" t="s">
        <v>61</v>
      </c>
      <c r="K7" s="22" t="s">
        <v>62</v>
      </c>
      <c r="L7" s="22" t="s">
        <v>63</v>
      </c>
      <c r="M7" s="16" t="s">
        <v>64</v>
      </c>
      <c r="N7" s="17">
        <v>43872</v>
      </c>
      <c r="O7" s="17">
        <v>44178</v>
      </c>
      <c r="P7" s="13" t="s">
        <v>59</v>
      </c>
      <c r="Q7" s="13" t="s">
        <v>65</v>
      </c>
      <c r="R7" s="13">
        <v>10000</v>
      </c>
      <c r="S7" s="25">
        <v>36877</v>
      </c>
      <c r="T7" s="31">
        <v>3.6877</v>
      </c>
      <c r="U7" s="22" t="s">
        <v>66</v>
      </c>
      <c r="V7" s="27">
        <v>935210080</v>
      </c>
      <c r="W7" s="24">
        <v>935210080</v>
      </c>
      <c r="X7" s="14" t="s">
        <v>67</v>
      </c>
      <c r="Y7" s="20">
        <v>621241700</v>
      </c>
      <c r="Z7" s="30" t="s">
        <v>68</v>
      </c>
      <c r="AA7" s="31">
        <v>0.66428037217049674</v>
      </c>
      <c r="AB7" s="21" t="s">
        <v>69</v>
      </c>
      <c r="AC7" s="59" t="s">
        <v>70</v>
      </c>
      <c r="AD7" s="60">
        <v>368777</v>
      </c>
      <c r="AE7" s="13" t="s">
        <v>71</v>
      </c>
      <c r="AF7" s="30" t="s">
        <v>57</v>
      </c>
      <c r="AG7" s="21" t="s">
        <v>72</v>
      </c>
    </row>
    <row r="8" spans="1:33" ht="234" x14ac:dyDescent="0.15">
      <c r="A8" s="13" t="s">
        <v>55</v>
      </c>
      <c r="B8" s="13" t="s">
        <v>56</v>
      </c>
      <c r="C8" s="13" t="s">
        <v>57</v>
      </c>
      <c r="D8" s="22" t="s">
        <v>73</v>
      </c>
      <c r="E8" s="13" t="s">
        <v>74</v>
      </c>
      <c r="F8" s="13">
        <v>3</v>
      </c>
      <c r="G8" s="13">
        <v>1</v>
      </c>
      <c r="H8" s="31">
        <v>0.33333333333333331</v>
      </c>
      <c r="I8" s="13" t="s">
        <v>75</v>
      </c>
      <c r="J8" s="32" t="s">
        <v>76</v>
      </c>
      <c r="K8" s="22" t="s">
        <v>77</v>
      </c>
      <c r="L8" s="22" t="s">
        <v>78</v>
      </c>
      <c r="M8" s="16" t="s">
        <v>64</v>
      </c>
      <c r="N8" s="17">
        <v>43867</v>
      </c>
      <c r="O8" s="17">
        <v>44120</v>
      </c>
      <c r="P8" s="13" t="s">
        <v>74</v>
      </c>
      <c r="Q8" s="13" t="s">
        <v>65</v>
      </c>
      <c r="R8" s="13">
        <v>3</v>
      </c>
      <c r="S8" s="13">
        <v>1</v>
      </c>
      <c r="T8" s="31">
        <v>0.33333333333333331</v>
      </c>
      <c r="U8" s="22" t="s">
        <v>79</v>
      </c>
      <c r="V8" s="18">
        <v>970500000</v>
      </c>
      <c r="W8" s="19">
        <v>970500000</v>
      </c>
      <c r="X8" s="14" t="s">
        <v>80</v>
      </c>
      <c r="Y8" s="20">
        <v>609046163</v>
      </c>
      <c r="Z8" s="14" t="s">
        <v>80</v>
      </c>
      <c r="AA8" s="31">
        <v>0.62755915816589392</v>
      </c>
      <c r="AB8" s="21" t="s">
        <v>81</v>
      </c>
      <c r="AC8" s="59" t="s">
        <v>70</v>
      </c>
      <c r="AD8" s="60">
        <v>300</v>
      </c>
      <c r="AE8" s="13" t="s">
        <v>71</v>
      </c>
      <c r="AF8" s="30" t="s">
        <v>57</v>
      </c>
      <c r="AG8" s="30" t="s">
        <v>57</v>
      </c>
    </row>
    <row r="9" spans="1:33" ht="342" x14ac:dyDescent="0.15">
      <c r="A9" s="13" t="s">
        <v>55</v>
      </c>
      <c r="B9" s="13" t="s">
        <v>56</v>
      </c>
      <c r="C9" s="13" t="s">
        <v>57</v>
      </c>
      <c r="D9" s="22" t="s">
        <v>82</v>
      </c>
      <c r="E9" s="22" t="s">
        <v>83</v>
      </c>
      <c r="F9" s="13">
        <v>10</v>
      </c>
      <c r="G9" s="13">
        <v>14</v>
      </c>
      <c r="H9" s="33">
        <v>1.4</v>
      </c>
      <c r="I9" s="13" t="s">
        <v>84</v>
      </c>
      <c r="J9" s="30" t="s">
        <v>85</v>
      </c>
      <c r="K9" s="13" t="s">
        <v>86</v>
      </c>
      <c r="L9" s="22" t="s">
        <v>87</v>
      </c>
      <c r="M9" s="16" t="s">
        <v>64</v>
      </c>
      <c r="N9" s="17">
        <v>43867</v>
      </c>
      <c r="O9" s="17">
        <v>44194</v>
      </c>
      <c r="P9" s="13" t="s">
        <v>83</v>
      </c>
      <c r="Q9" s="13" t="s">
        <v>65</v>
      </c>
      <c r="R9" s="13">
        <v>10</v>
      </c>
      <c r="S9" s="13">
        <v>15</v>
      </c>
      <c r="T9" s="31">
        <v>1.5</v>
      </c>
      <c r="U9" s="22" t="s">
        <v>88</v>
      </c>
      <c r="V9" s="23">
        <v>1080000000</v>
      </c>
      <c r="W9" s="24">
        <v>1080000000</v>
      </c>
      <c r="X9" s="14" t="s">
        <v>67</v>
      </c>
      <c r="Y9" s="20">
        <v>729785720</v>
      </c>
      <c r="Z9" s="14" t="s">
        <v>67</v>
      </c>
      <c r="AA9" s="31">
        <v>0.67572751851851853</v>
      </c>
      <c r="AB9" s="21" t="s">
        <v>89</v>
      </c>
      <c r="AC9" s="59" t="s">
        <v>70</v>
      </c>
      <c r="AD9" s="60">
        <v>7743</v>
      </c>
      <c r="AE9" s="13" t="s">
        <v>71</v>
      </c>
      <c r="AF9" s="30" t="s">
        <v>57</v>
      </c>
      <c r="AG9" s="30" t="s">
        <v>57</v>
      </c>
    </row>
    <row r="10" spans="1:33" ht="297" x14ac:dyDescent="0.15">
      <c r="A10" s="13" t="s">
        <v>55</v>
      </c>
      <c r="B10" s="13" t="s">
        <v>56</v>
      </c>
      <c r="C10" s="13" t="s">
        <v>57</v>
      </c>
      <c r="D10" s="22" t="s">
        <v>90</v>
      </c>
      <c r="E10" s="22" t="s">
        <v>91</v>
      </c>
      <c r="F10" s="13">
        <v>45</v>
      </c>
      <c r="G10" s="13">
        <v>25</v>
      </c>
      <c r="H10" s="31">
        <v>0.55555555555555558</v>
      </c>
      <c r="I10" s="13" t="s">
        <v>92</v>
      </c>
      <c r="J10" s="30" t="s">
        <v>93</v>
      </c>
      <c r="K10" s="22" t="s">
        <v>94</v>
      </c>
      <c r="L10" s="22" t="s">
        <v>95</v>
      </c>
      <c r="M10" s="16" t="s">
        <v>64</v>
      </c>
      <c r="N10" s="17">
        <v>43867</v>
      </c>
      <c r="O10" s="17">
        <v>44178</v>
      </c>
      <c r="P10" s="13" t="s">
        <v>96</v>
      </c>
      <c r="Q10" s="13" t="s">
        <v>65</v>
      </c>
      <c r="R10" s="13">
        <v>45</v>
      </c>
      <c r="S10" s="25">
        <v>25</v>
      </c>
      <c r="T10" s="31">
        <v>0.55555555555555558</v>
      </c>
      <c r="U10" s="22" t="s">
        <v>97</v>
      </c>
      <c r="V10" s="23">
        <v>620000000</v>
      </c>
      <c r="W10" s="26">
        <v>620000000</v>
      </c>
      <c r="X10" s="14" t="s">
        <v>98</v>
      </c>
      <c r="Y10" s="26">
        <v>402832665</v>
      </c>
      <c r="Z10" s="14" t="s">
        <v>98</v>
      </c>
      <c r="AA10" s="31">
        <v>0.64973010483870963</v>
      </c>
      <c r="AB10" s="21" t="s">
        <v>99</v>
      </c>
      <c r="AC10" s="59" t="s">
        <v>100</v>
      </c>
      <c r="AD10" s="61">
        <v>25</v>
      </c>
      <c r="AE10" s="13" t="s">
        <v>71</v>
      </c>
      <c r="AF10" s="30" t="s">
        <v>57</v>
      </c>
      <c r="AG10" s="30" t="s">
        <v>57</v>
      </c>
    </row>
    <row r="11" spans="1:33" ht="108" x14ac:dyDescent="0.15">
      <c r="A11" s="13" t="s">
        <v>55</v>
      </c>
      <c r="B11" s="13" t="s">
        <v>56</v>
      </c>
      <c r="C11" s="13" t="s">
        <v>57</v>
      </c>
      <c r="D11" s="22" t="s">
        <v>101</v>
      </c>
      <c r="E11" s="13" t="s">
        <v>102</v>
      </c>
      <c r="F11" s="13">
        <v>1</v>
      </c>
      <c r="G11" s="13">
        <v>0.4</v>
      </c>
      <c r="H11" s="33">
        <v>0.4</v>
      </c>
      <c r="I11" s="34" t="s">
        <v>103</v>
      </c>
      <c r="J11" s="32" t="s">
        <v>104</v>
      </c>
      <c r="K11" s="22" t="s">
        <v>105</v>
      </c>
      <c r="L11" s="62" t="s">
        <v>106</v>
      </c>
      <c r="M11" s="16" t="s">
        <v>64</v>
      </c>
      <c r="N11" s="17">
        <v>43867</v>
      </c>
      <c r="O11" s="17">
        <v>44166</v>
      </c>
      <c r="P11" s="13" t="s">
        <v>107</v>
      </c>
      <c r="Q11" s="13" t="s">
        <v>65</v>
      </c>
      <c r="R11" s="13">
        <v>1</v>
      </c>
      <c r="S11" s="13">
        <v>0.4</v>
      </c>
      <c r="T11" s="31">
        <v>0.4</v>
      </c>
      <c r="U11" s="22" t="s">
        <v>108</v>
      </c>
      <c r="V11" s="27">
        <v>276000000</v>
      </c>
      <c r="W11" s="24">
        <v>276000000</v>
      </c>
      <c r="X11" s="14" t="s">
        <v>109</v>
      </c>
      <c r="Y11" s="26">
        <v>243000000</v>
      </c>
      <c r="Z11" s="14" t="s">
        <v>109</v>
      </c>
      <c r="AA11" s="31">
        <v>0.88043478260869568</v>
      </c>
      <c r="AB11" s="21" t="s">
        <v>110</v>
      </c>
      <c r="AC11" s="59" t="s">
        <v>100</v>
      </c>
      <c r="AD11" s="28">
        <v>1</v>
      </c>
      <c r="AE11" s="13" t="s">
        <v>71</v>
      </c>
      <c r="AF11" s="30" t="s">
        <v>57</v>
      </c>
      <c r="AG11" s="30" t="s">
        <v>57</v>
      </c>
    </row>
    <row r="12" spans="1:33" ht="144" x14ac:dyDescent="0.15">
      <c r="A12" s="13" t="s">
        <v>55</v>
      </c>
      <c r="B12" s="13" t="s">
        <v>56</v>
      </c>
      <c r="C12" s="13" t="s">
        <v>57</v>
      </c>
      <c r="D12" s="22" t="s">
        <v>111</v>
      </c>
      <c r="E12" s="13" t="s">
        <v>112</v>
      </c>
      <c r="F12" s="13">
        <v>1</v>
      </c>
      <c r="G12" s="13">
        <v>0</v>
      </c>
      <c r="H12" s="31">
        <v>0</v>
      </c>
      <c r="I12" s="13" t="s">
        <v>113</v>
      </c>
      <c r="J12" s="30" t="s">
        <v>114</v>
      </c>
      <c r="K12" s="22" t="s">
        <v>115</v>
      </c>
      <c r="L12" s="22" t="s">
        <v>116</v>
      </c>
      <c r="M12" s="16" t="s">
        <v>64</v>
      </c>
      <c r="N12" s="17">
        <v>44084</v>
      </c>
      <c r="O12" s="17">
        <v>44185</v>
      </c>
      <c r="P12" s="13" t="s">
        <v>117</v>
      </c>
      <c r="Q12" s="13" t="s">
        <v>65</v>
      </c>
      <c r="R12" s="13">
        <v>1</v>
      </c>
      <c r="S12" s="13">
        <v>0</v>
      </c>
      <c r="T12" s="31">
        <v>0</v>
      </c>
      <c r="U12" s="21" t="s">
        <v>118</v>
      </c>
      <c r="V12" s="29">
        <v>324000000</v>
      </c>
      <c r="W12" s="26">
        <v>324000000</v>
      </c>
      <c r="X12" s="14" t="s">
        <v>109</v>
      </c>
      <c r="Y12" s="26">
        <v>289000000</v>
      </c>
      <c r="Z12" s="14" t="s">
        <v>109</v>
      </c>
      <c r="AA12" s="31">
        <v>0.89197530864197527</v>
      </c>
      <c r="AB12" s="21" t="s">
        <v>119</v>
      </c>
      <c r="AC12" s="59" t="s">
        <v>100</v>
      </c>
      <c r="AD12" s="28">
        <v>1</v>
      </c>
      <c r="AE12" s="13" t="s">
        <v>71</v>
      </c>
      <c r="AF12" s="30" t="s">
        <v>57</v>
      </c>
      <c r="AG12" s="30" t="s">
        <v>57</v>
      </c>
    </row>
    <row r="13" spans="1:33" ht="270" x14ac:dyDescent="0.15">
      <c r="A13" s="13" t="s">
        <v>55</v>
      </c>
      <c r="B13" s="13" t="s">
        <v>56</v>
      </c>
      <c r="C13" s="13" t="s">
        <v>57</v>
      </c>
      <c r="D13" s="21" t="s">
        <v>156</v>
      </c>
      <c r="E13" s="30" t="s">
        <v>157</v>
      </c>
      <c r="F13" s="30">
        <v>5</v>
      </c>
      <c r="G13" s="36"/>
      <c r="H13" s="31">
        <v>0</v>
      </c>
      <c r="I13" s="37" t="s">
        <v>159</v>
      </c>
      <c r="J13" s="30" t="s">
        <v>158</v>
      </c>
      <c r="K13" s="64" t="s">
        <v>171</v>
      </c>
      <c r="L13" s="63" t="s">
        <v>172</v>
      </c>
      <c r="M13" s="53" t="s">
        <v>64</v>
      </c>
      <c r="N13" s="65">
        <v>43444</v>
      </c>
      <c r="O13" s="65">
        <v>44180</v>
      </c>
      <c r="P13" s="36"/>
      <c r="Q13" s="36"/>
      <c r="R13" s="36"/>
      <c r="S13" s="36"/>
      <c r="T13" s="31">
        <v>0</v>
      </c>
      <c r="U13" s="36"/>
      <c r="V13" s="52">
        <v>0</v>
      </c>
      <c r="W13" s="52">
        <v>844719542.72000003</v>
      </c>
      <c r="X13" s="53" t="s">
        <v>170</v>
      </c>
      <c r="Y13" s="52">
        <v>843493618</v>
      </c>
      <c r="Z13" s="53" t="s">
        <v>170</v>
      </c>
      <c r="AA13" s="31">
        <f t="shared" ref="AA13:AA18" si="0">Y13/W13</f>
        <v>0.9985487198318479</v>
      </c>
      <c r="AB13" s="36"/>
      <c r="AC13" s="36"/>
      <c r="AD13" s="28">
        <v>0</v>
      </c>
      <c r="AE13" s="36"/>
      <c r="AF13" s="36"/>
      <c r="AG13" s="36"/>
    </row>
    <row r="14" spans="1:33" ht="270" x14ac:dyDescent="0.15">
      <c r="A14" s="13" t="s">
        <v>55</v>
      </c>
      <c r="B14" s="13" t="s">
        <v>56</v>
      </c>
      <c r="C14" s="13" t="s">
        <v>57</v>
      </c>
      <c r="D14" s="21" t="s">
        <v>156</v>
      </c>
      <c r="E14" s="30" t="s">
        <v>157</v>
      </c>
      <c r="F14" s="30">
        <v>5</v>
      </c>
      <c r="G14" s="36"/>
      <c r="H14" s="31">
        <v>0</v>
      </c>
      <c r="I14" s="38" t="s">
        <v>161</v>
      </c>
      <c r="J14" s="63" t="s">
        <v>160</v>
      </c>
      <c r="K14" s="64" t="s">
        <v>171</v>
      </c>
      <c r="L14" s="63" t="s">
        <v>172</v>
      </c>
      <c r="M14" s="53" t="s">
        <v>64</v>
      </c>
      <c r="N14" s="65">
        <v>43444</v>
      </c>
      <c r="O14" s="65">
        <v>44180</v>
      </c>
      <c r="P14" s="36"/>
      <c r="Q14" s="36"/>
      <c r="R14" s="36"/>
      <c r="S14" s="36"/>
      <c r="T14" s="31">
        <v>0</v>
      </c>
      <c r="U14" s="36"/>
      <c r="V14" s="52">
        <v>0</v>
      </c>
      <c r="W14" s="55">
        <v>847352208.16999996</v>
      </c>
      <c r="X14" s="53" t="s">
        <v>170</v>
      </c>
      <c r="Y14" s="55">
        <v>846129984</v>
      </c>
      <c r="Z14" s="53" t="s">
        <v>170</v>
      </c>
      <c r="AA14" s="31">
        <f t="shared" si="0"/>
        <v>0.99855759605248495</v>
      </c>
      <c r="AB14" s="36"/>
      <c r="AC14" s="36"/>
      <c r="AD14" s="28">
        <v>0</v>
      </c>
      <c r="AE14" s="36"/>
      <c r="AF14" s="36"/>
      <c r="AG14" s="36"/>
    </row>
    <row r="15" spans="1:33" ht="270" x14ac:dyDescent="0.15">
      <c r="A15" s="13" t="s">
        <v>55</v>
      </c>
      <c r="B15" s="13" t="s">
        <v>56</v>
      </c>
      <c r="C15" s="13" t="s">
        <v>57</v>
      </c>
      <c r="D15" s="21" t="s">
        <v>156</v>
      </c>
      <c r="E15" s="30" t="s">
        <v>157</v>
      </c>
      <c r="F15" s="30">
        <v>5</v>
      </c>
      <c r="G15" s="36"/>
      <c r="H15" s="31">
        <v>0</v>
      </c>
      <c r="I15" s="38" t="s">
        <v>163</v>
      </c>
      <c r="J15" s="63" t="s">
        <v>162</v>
      </c>
      <c r="K15" s="64" t="s">
        <v>171</v>
      </c>
      <c r="L15" s="63" t="s">
        <v>172</v>
      </c>
      <c r="M15" s="53" t="s">
        <v>64</v>
      </c>
      <c r="N15" s="65">
        <v>43444</v>
      </c>
      <c r="O15" s="65">
        <v>44180</v>
      </c>
      <c r="P15" s="36"/>
      <c r="Q15" s="36"/>
      <c r="R15" s="36"/>
      <c r="S15" s="36"/>
      <c r="T15" s="31">
        <v>0</v>
      </c>
      <c r="U15" s="36"/>
      <c r="V15" s="52">
        <v>0</v>
      </c>
      <c r="W15" s="55">
        <v>988175449.64999998</v>
      </c>
      <c r="X15" s="53" t="s">
        <v>170</v>
      </c>
      <c r="Y15" s="54">
        <v>972029737</v>
      </c>
      <c r="Z15" s="53" t="s">
        <v>170</v>
      </c>
      <c r="AA15" s="31">
        <f t="shared" si="0"/>
        <v>0.98366108705117239</v>
      </c>
      <c r="AB15" s="36"/>
      <c r="AC15" s="36"/>
      <c r="AD15" s="28">
        <v>0</v>
      </c>
      <c r="AE15" s="36"/>
      <c r="AF15" s="36"/>
      <c r="AG15" s="36"/>
    </row>
    <row r="16" spans="1:33" ht="270" x14ac:dyDescent="0.15">
      <c r="A16" s="13" t="s">
        <v>55</v>
      </c>
      <c r="B16" s="13" t="s">
        <v>56</v>
      </c>
      <c r="C16" s="13" t="s">
        <v>57</v>
      </c>
      <c r="D16" s="21" t="s">
        <v>156</v>
      </c>
      <c r="E16" s="30" t="s">
        <v>157</v>
      </c>
      <c r="F16" s="30">
        <v>5</v>
      </c>
      <c r="G16" s="36"/>
      <c r="H16" s="31">
        <v>0</v>
      </c>
      <c r="I16" s="38" t="s">
        <v>165</v>
      </c>
      <c r="J16" s="63" t="s">
        <v>164</v>
      </c>
      <c r="K16" s="64" t="s">
        <v>171</v>
      </c>
      <c r="L16" s="63" t="s">
        <v>172</v>
      </c>
      <c r="M16" s="53" t="s">
        <v>64</v>
      </c>
      <c r="N16" s="65">
        <v>43444</v>
      </c>
      <c r="O16" s="65">
        <v>44180</v>
      </c>
      <c r="P16" s="36"/>
      <c r="Q16" s="36"/>
      <c r="R16" s="36"/>
      <c r="S16" s="36"/>
      <c r="T16" s="31">
        <v>0</v>
      </c>
      <c r="U16" s="36"/>
      <c r="V16" s="52">
        <v>0</v>
      </c>
      <c r="W16" s="54">
        <v>881179443</v>
      </c>
      <c r="X16" s="53" t="s">
        <v>170</v>
      </c>
      <c r="Y16" s="54">
        <v>879950523</v>
      </c>
      <c r="Z16" s="53" t="s">
        <v>170</v>
      </c>
      <c r="AA16" s="31">
        <f t="shared" si="0"/>
        <v>0.99860536919039311</v>
      </c>
      <c r="AB16" s="36"/>
      <c r="AC16" s="36"/>
      <c r="AD16" s="28">
        <v>0</v>
      </c>
      <c r="AE16" s="36"/>
      <c r="AF16" s="36"/>
      <c r="AG16" s="36"/>
    </row>
    <row r="17" spans="1:33" ht="270" x14ac:dyDescent="0.15">
      <c r="A17" s="13" t="s">
        <v>55</v>
      </c>
      <c r="B17" s="13" t="s">
        <v>56</v>
      </c>
      <c r="C17" s="13" t="s">
        <v>57</v>
      </c>
      <c r="D17" s="21" t="s">
        <v>156</v>
      </c>
      <c r="E17" s="30" t="s">
        <v>157</v>
      </c>
      <c r="F17" s="30">
        <v>5</v>
      </c>
      <c r="G17" s="36"/>
      <c r="H17" s="31">
        <v>0</v>
      </c>
      <c r="I17" s="38" t="s">
        <v>167</v>
      </c>
      <c r="J17" s="63" t="s">
        <v>166</v>
      </c>
      <c r="K17" s="64" t="s">
        <v>171</v>
      </c>
      <c r="L17" s="63" t="s">
        <v>172</v>
      </c>
      <c r="M17" s="53" t="s">
        <v>64</v>
      </c>
      <c r="N17" s="65">
        <v>43444</v>
      </c>
      <c r="O17" s="65">
        <v>44180</v>
      </c>
      <c r="P17" s="36"/>
      <c r="Q17" s="36"/>
      <c r="R17" s="36"/>
      <c r="S17" s="36"/>
      <c r="T17" s="31">
        <v>0</v>
      </c>
      <c r="U17" s="36"/>
      <c r="V17" s="52">
        <v>0</v>
      </c>
      <c r="W17" s="54">
        <v>2358712775.71</v>
      </c>
      <c r="X17" s="53" t="s">
        <v>170</v>
      </c>
      <c r="Y17" s="54">
        <v>875484000</v>
      </c>
      <c r="Z17" s="53" t="s">
        <v>170</v>
      </c>
      <c r="AA17" s="31">
        <f t="shared" si="0"/>
        <v>0.37117024548971167</v>
      </c>
      <c r="AB17" s="36"/>
      <c r="AC17" s="36"/>
      <c r="AD17" s="28">
        <v>0</v>
      </c>
      <c r="AE17" s="36"/>
      <c r="AF17" s="36"/>
      <c r="AG17" s="36"/>
    </row>
    <row r="18" spans="1:33" ht="270" x14ac:dyDescent="0.15">
      <c r="A18" s="13" t="s">
        <v>55</v>
      </c>
      <c r="B18" s="13" t="s">
        <v>56</v>
      </c>
      <c r="C18" s="13" t="s">
        <v>57</v>
      </c>
      <c r="D18" s="21" t="s">
        <v>156</v>
      </c>
      <c r="E18" s="30" t="s">
        <v>157</v>
      </c>
      <c r="F18" s="30">
        <v>5</v>
      </c>
      <c r="G18" s="36"/>
      <c r="H18" s="31">
        <v>0</v>
      </c>
      <c r="I18" s="38" t="s">
        <v>169</v>
      </c>
      <c r="J18" s="64" t="s">
        <v>168</v>
      </c>
      <c r="K18" s="64" t="s">
        <v>171</v>
      </c>
      <c r="L18" s="63" t="s">
        <v>172</v>
      </c>
      <c r="M18" s="53" t="s">
        <v>64</v>
      </c>
      <c r="N18" s="65">
        <v>43444</v>
      </c>
      <c r="O18" s="65">
        <v>44180</v>
      </c>
      <c r="P18" s="36"/>
      <c r="Q18" s="36"/>
      <c r="R18" s="36"/>
      <c r="S18" s="36"/>
      <c r="T18" s="31">
        <v>0</v>
      </c>
      <c r="U18" s="36"/>
      <c r="V18" s="52">
        <v>0</v>
      </c>
      <c r="W18" s="55">
        <v>845245912</v>
      </c>
      <c r="X18" s="53" t="s">
        <v>170</v>
      </c>
      <c r="Y18" s="54">
        <v>844043149</v>
      </c>
      <c r="Z18" s="53" t="s">
        <v>170</v>
      </c>
      <c r="AA18" s="31">
        <f t="shared" si="0"/>
        <v>0.99857702594839637</v>
      </c>
      <c r="AB18" s="36"/>
      <c r="AC18" s="36"/>
      <c r="AD18" s="28">
        <v>0</v>
      </c>
      <c r="AE18" s="36"/>
      <c r="AF18" s="36"/>
      <c r="AG18" s="36"/>
    </row>
    <row r="19" spans="1:33" ht="342" x14ac:dyDescent="0.15">
      <c r="A19" s="13" t="s">
        <v>55</v>
      </c>
      <c r="B19" s="13" t="s">
        <v>56</v>
      </c>
      <c r="C19" s="13" t="s">
        <v>57</v>
      </c>
      <c r="D19" s="22" t="s">
        <v>120</v>
      </c>
      <c r="E19" s="13" t="s">
        <v>121</v>
      </c>
      <c r="F19" s="13">
        <v>19</v>
      </c>
      <c r="G19" s="13">
        <v>0</v>
      </c>
      <c r="H19" s="15">
        <v>0</v>
      </c>
      <c r="I19" s="30" t="s">
        <v>113</v>
      </c>
      <c r="J19" s="30" t="s">
        <v>122</v>
      </c>
      <c r="K19" s="21" t="s">
        <v>123</v>
      </c>
      <c r="L19" s="22" t="s">
        <v>124</v>
      </c>
      <c r="M19" s="16" t="s">
        <v>125</v>
      </c>
      <c r="N19" s="39" t="s">
        <v>57</v>
      </c>
      <c r="O19" s="39" t="s">
        <v>57</v>
      </c>
      <c r="P19" s="30" t="s">
        <v>126</v>
      </c>
      <c r="Q19" s="30" t="s">
        <v>65</v>
      </c>
      <c r="R19" s="30">
        <v>19</v>
      </c>
      <c r="S19" s="30">
        <v>0</v>
      </c>
      <c r="T19" s="15">
        <v>0</v>
      </c>
      <c r="U19" s="21" t="s">
        <v>127</v>
      </c>
      <c r="V19" s="29">
        <v>150000000</v>
      </c>
      <c r="W19" s="26">
        <v>538216182</v>
      </c>
      <c r="X19" s="14" t="s">
        <v>128</v>
      </c>
      <c r="Y19" s="26">
        <v>0</v>
      </c>
      <c r="Z19" s="14" t="s">
        <v>128</v>
      </c>
      <c r="AA19" s="31">
        <v>0</v>
      </c>
      <c r="AB19" s="30" t="s">
        <v>57</v>
      </c>
      <c r="AC19" s="59" t="s">
        <v>100</v>
      </c>
      <c r="AD19" s="28">
        <v>19</v>
      </c>
      <c r="AE19" s="13" t="s">
        <v>71</v>
      </c>
      <c r="AF19" s="30" t="s">
        <v>57</v>
      </c>
      <c r="AG19" s="21" t="s">
        <v>129</v>
      </c>
    </row>
    <row r="20" spans="1:33" ht="9.75" thickBot="1" x14ac:dyDescent="0.2">
      <c r="A20" s="40" t="s">
        <v>130</v>
      </c>
      <c r="B20" s="41"/>
      <c r="C20" s="41"/>
      <c r="D20" s="41"/>
      <c r="E20" s="101"/>
      <c r="F20" s="102"/>
      <c r="G20" s="102"/>
      <c r="H20" s="103"/>
      <c r="I20" s="41"/>
      <c r="J20" s="41"/>
      <c r="K20" s="41"/>
      <c r="L20" s="41"/>
      <c r="M20" s="41"/>
      <c r="N20" s="41"/>
      <c r="O20" s="41"/>
      <c r="P20" s="104"/>
      <c r="Q20" s="104"/>
      <c r="R20" s="42">
        <v>10079</v>
      </c>
      <c r="S20" s="42">
        <v>36918.400000000001</v>
      </c>
      <c r="T20" s="43">
        <f>AVERAGE(T7:T19)</f>
        <v>0.49819914529914533</v>
      </c>
      <c r="U20" s="44"/>
      <c r="V20" s="44"/>
      <c r="W20" s="45">
        <f>SUM(W7:W19)</f>
        <v>11509311593.25</v>
      </c>
      <c r="X20" s="46"/>
      <c r="Y20" s="45">
        <f>SUM(Y7:Y19)</f>
        <v>8156037259</v>
      </c>
      <c r="Z20" s="46"/>
      <c r="AA20" s="43">
        <f>AVERAGE(AA7:AA19)</f>
        <v>0.7491405606544842</v>
      </c>
      <c r="AB20" s="46"/>
      <c r="AC20" s="46"/>
      <c r="AD20" s="47">
        <v>376866</v>
      </c>
      <c r="AE20" s="105"/>
      <c r="AF20" s="105"/>
      <c r="AG20" s="48"/>
    </row>
    <row r="21" spans="1:33" ht="9.75" thickBot="1" x14ac:dyDescent="0.2"/>
    <row r="22" spans="1:33" ht="18" x14ac:dyDescent="0.15">
      <c r="A22" s="113" t="s">
        <v>131</v>
      </c>
      <c r="B22" s="114"/>
      <c r="C22" s="119" t="s">
        <v>132</v>
      </c>
      <c r="D22" s="120"/>
      <c r="E22" s="121"/>
      <c r="F22" s="121"/>
      <c r="G22" s="121"/>
      <c r="H22" s="121"/>
      <c r="I22" s="121"/>
      <c r="J22" s="49" t="s">
        <v>133</v>
      </c>
      <c r="K22" s="122"/>
      <c r="L22" s="122"/>
      <c r="M22" s="122"/>
      <c r="N22" s="122"/>
      <c r="O22" s="122"/>
      <c r="P22" s="123" t="s">
        <v>134</v>
      </c>
      <c r="Q22" s="123"/>
      <c r="R22" s="124"/>
      <c r="S22" s="125"/>
      <c r="T22" s="125"/>
      <c r="U22" s="125"/>
      <c r="V22" s="125"/>
      <c r="W22" s="126"/>
      <c r="X22" s="134" t="s">
        <v>135</v>
      </c>
      <c r="Y22" s="114"/>
      <c r="Z22" s="123" t="s">
        <v>136</v>
      </c>
      <c r="AA22" s="123"/>
      <c r="AB22" s="137"/>
      <c r="AC22" s="137"/>
      <c r="AD22" s="137"/>
      <c r="AE22" s="137"/>
      <c r="AF22" s="137"/>
      <c r="AG22" s="138"/>
    </row>
    <row r="23" spans="1:33" x14ac:dyDescent="0.15">
      <c r="A23" s="115"/>
      <c r="B23" s="116"/>
      <c r="C23" s="127" t="s">
        <v>137</v>
      </c>
      <c r="D23" s="128"/>
      <c r="E23" s="139" t="s">
        <v>138</v>
      </c>
      <c r="F23" s="139"/>
      <c r="G23" s="139"/>
      <c r="H23" s="139"/>
      <c r="I23" s="139"/>
      <c r="J23" s="50" t="s">
        <v>137</v>
      </c>
      <c r="K23" s="140" t="s">
        <v>139</v>
      </c>
      <c r="L23" s="140"/>
      <c r="M23" s="140"/>
      <c r="N23" s="140"/>
      <c r="O23" s="140"/>
      <c r="P23" s="107" t="s">
        <v>137</v>
      </c>
      <c r="Q23" s="107"/>
      <c r="R23" s="108" t="s">
        <v>140</v>
      </c>
      <c r="S23" s="109"/>
      <c r="T23" s="109"/>
      <c r="U23" s="109"/>
      <c r="V23" s="109"/>
      <c r="W23" s="110"/>
      <c r="X23" s="135"/>
      <c r="Y23" s="116"/>
      <c r="Z23" s="107" t="s">
        <v>141</v>
      </c>
      <c r="AA23" s="107"/>
      <c r="AB23" s="111"/>
      <c r="AC23" s="111"/>
      <c r="AD23" s="111"/>
      <c r="AE23" s="111"/>
      <c r="AF23" s="111"/>
      <c r="AG23" s="112"/>
    </row>
    <row r="24" spans="1:33" x14ac:dyDescent="0.15">
      <c r="A24" s="115"/>
      <c r="B24" s="116"/>
      <c r="C24" s="127" t="s">
        <v>142</v>
      </c>
      <c r="D24" s="128"/>
      <c r="E24" s="129">
        <v>3213580733</v>
      </c>
      <c r="F24" s="129"/>
      <c r="G24" s="129"/>
      <c r="H24" s="129"/>
      <c r="I24" s="129"/>
      <c r="J24" s="50" t="s">
        <v>142</v>
      </c>
      <c r="K24" s="130">
        <v>3144425031</v>
      </c>
      <c r="L24" s="130"/>
      <c r="M24" s="130"/>
      <c r="N24" s="130"/>
      <c r="O24" s="130"/>
      <c r="P24" s="107" t="s">
        <v>142</v>
      </c>
      <c r="Q24" s="107"/>
      <c r="R24" s="131">
        <v>3212787156</v>
      </c>
      <c r="S24" s="132"/>
      <c r="T24" s="132"/>
      <c r="U24" s="132"/>
      <c r="V24" s="132"/>
      <c r="W24" s="133"/>
      <c r="X24" s="135"/>
      <c r="Y24" s="116"/>
      <c r="Z24" s="107" t="s">
        <v>143</v>
      </c>
      <c r="AA24" s="107"/>
      <c r="AB24" s="111"/>
      <c r="AC24" s="111"/>
      <c r="AD24" s="111"/>
      <c r="AE24" s="111"/>
      <c r="AF24" s="111"/>
      <c r="AG24" s="112"/>
    </row>
    <row r="25" spans="1:33" x14ac:dyDescent="0.15">
      <c r="A25" s="115"/>
      <c r="B25" s="116"/>
      <c r="C25" s="127" t="s">
        <v>144</v>
      </c>
      <c r="D25" s="128"/>
      <c r="E25" s="129" t="s">
        <v>145</v>
      </c>
      <c r="F25" s="129"/>
      <c r="G25" s="129"/>
      <c r="H25" s="129"/>
      <c r="I25" s="129"/>
      <c r="J25" s="50" t="s">
        <v>144</v>
      </c>
      <c r="K25" s="130" t="s">
        <v>146</v>
      </c>
      <c r="L25" s="130"/>
      <c r="M25" s="130"/>
      <c r="N25" s="130"/>
      <c r="O25" s="130"/>
      <c r="P25" s="107" t="s">
        <v>144</v>
      </c>
      <c r="Q25" s="107"/>
      <c r="R25" s="131" t="s">
        <v>147</v>
      </c>
      <c r="S25" s="132"/>
      <c r="T25" s="132"/>
      <c r="U25" s="132"/>
      <c r="V25" s="132"/>
      <c r="W25" s="133"/>
      <c r="X25" s="135"/>
      <c r="Y25" s="116"/>
      <c r="Z25" s="107" t="s">
        <v>148</v>
      </c>
      <c r="AA25" s="107"/>
      <c r="AB25" s="111"/>
      <c r="AC25" s="111"/>
      <c r="AD25" s="111"/>
      <c r="AE25" s="111"/>
      <c r="AF25" s="111"/>
      <c r="AG25" s="112"/>
    </row>
    <row r="26" spans="1:33" x14ac:dyDescent="0.15">
      <c r="A26" s="115"/>
      <c r="B26" s="116"/>
      <c r="C26" s="127" t="s">
        <v>149</v>
      </c>
      <c r="D26" s="128"/>
      <c r="E26" s="129" t="s">
        <v>150</v>
      </c>
      <c r="F26" s="129"/>
      <c r="G26" s="129"/>
      <c r="H26" s="129"/>
      <c r="I26" s="129"/>
      <c r="J26" s="50" t="s">
        <v>149</v>
      </c>
      <c r="K26" s="130" t="s">
        <v>151</v>
      </c>
      <c r="L26" s="130"/>
      <c r="M26" s="130"/>
      <c r="N26" s="130"/>
      <c r="O26" s="130"/>
      <c r="P26" s="107" t="s">
        <v>149</v>
      </c>
      <c r="Q26" s="107"/>
      <c r="R26" s="131" t="s">
        <v>152</v>
      </c>
      <c r="S26" s="132"/>
      <c r="T26" s="132"/>
      <c r="U26" s="132"/>
      <c r="V26" s="132"/>
      <c r="W26" s="133"/>
      <c r="X26" s="135"/>
      <c r="Y26" s="116"/>
      <c r="Z26" s="107" t="s">
        <v>153</v>
      </c>
      <c r="AA26" s="107"/>
      <c r="AB26" s="111"/>
      <c r="AC26" s="111"/>
      <c r="AD26" s="111"/>
      <c r="AE26" s="111"/>
      <c r="AF26" s="111"/>
      <c r="AG26" s="112"/>
    </row>
    <row r="27" spans="1:33" ht="9.75" thickBot="1" x14ac:dyDescent="0.2">
      <c r="A27" s="117"/>
      <c r="B27" s="118"/>
      <c r="C27" s="141" t="s">
        <v>154</v>
      </c>
      <c r="D27" s="142"/>
      <c r="E27" s="143">
        <v>44148</v>
      </c>
      <c r="F27" s="129"/>
      <c r="G27" s="129"/>
      <c r="H27" s="129"/>
      <c r="I27" s="129"/>
      <c r="J27" s="51" t="s">
        <v>154</v>
      </c>
      <c r="K27" s="144">
        <v>44148</v>
      </c>
      <c r="L27" s="130"/>
      <c r="M27" s="130"/>
      <c r="N27" s="130"/>
      <c r="O27" s="130"/>
      <c r="P27" s="145" t="s">
        <v>154</v>
      </c>
      <c r="Q27" s="145"/>
      <c r="R27" s="146">
        <v>44148</v>
      </c>
      <c r="S27" s="132"/>
      <c r="T27" s="132"/>
      <c r="U27" s="132"/>
      <c r="V27" s="132"/>
      <c r="W27" s="133"/>
      <c r="X27" s="136"/>
      <c r="Y27" s="118"/>
      <c r="Z27" s="145" t="s">
        <v>155</v>
      </c>
      <c r="AA27" s="145"/>
      <c r="AB27" s="147"/>
      <c r="AC27" s="147"/>
      <c r="AD27" s="147"/>
      <c r="AE27" s="147"/>
      <c r="AF27" s="147"/>
      <c r="AG27" s="148"/>
    </row>
  </sheetData>
  <protectedRanges>
    <protectedRange algorithmName="SHA-512" hashValue="v+o0C1cVZwqUgYCaqHS1M6skSEWggf35mhAtxemzNcC7XSmFlxlSOYljKLJG0L8QQIg8q0IYQAoyHKcfm+yRTg==" saltValue="Sl5/aoZgh9hW5II9zs44aw==" spinCount="100000" sqref="AD7:AD18" name="Rango5"/>
    <protectedRange algorithmName="SHA-512" hashValue="1A0uRQb6xdW5rtABc129iXXHdpLOSdT90U8Htdk3bH9JSvY2alI5ZgamZiT9jfIbRNLkpQ9eyLZadgH/A/X9Dg==" saltValue="r4kxQKqeEuwgMz6YNC3omg==" spinCount="100000" sqref="AA7:AA19" name="Rango3"/>
    <protectedRange algorithmName="SHA-512" hashValue="FPrA/ejUgnRtOdeVJWy0L0X14o5I9x65o8M+MsX1aBQAE4BUFN93/0mt9KqKxjv4vmJauGRXDjhwkDbcBK+TnA==" saltValue="AmRz0e92SH9iY0sgi9Toow==" spinCount="100000" sqref="T7:T18" name="Rango2"/>
    <protectedRange algorithmName="SHA-512" hashValue="v+o0C1cVZwqUgYCaqHS1M6skSEWggf35mhAtxemzNcC7XSmFlxlSOYljKLJG0L8QQIg8q0IYQAoyHKcfm+yRTg==" saltValue="Sl5/aoZgh9hW5II9zs44aw==" spinCount="100000" sqref="AD19" name="Rango5_1"/>
    <protectedRange algorithmName="SHA-512" hashValue="FPrA/ejUgnRtOdeVJWy0L0X14o5I9x65o8M+MsX1aBQAE4BUFN93/0mt9KqKxjv4vmJauGRXDjhwkDbcBK+TnA==" saltValue="AmRz0e92SH9iY0sgi9Toow==" spinCount="100000" sqref="T19" name="Rango2_1"/>
    <protectedRange algorithmName="SHA-512" hashValue="v+o0C1cVZwqUgYCaqHS1M6skSEWggf35mhAtxemzNcC7XSmFlxlSOYljKLJG0L8QQIg8q0IYQAoyHKcfm+yRTg==" saltValue="Sl5/aoZgh9hW5II9zs44aw==" spinCount="100000" sqref="AD20" name="Rango5_2"/>
    <protectedRange algorithmName="SHA-512" hashValue="1A0uRQb6xdW5rtABc129iXXHdpLOSdT90U8Htdk3bH9JSvY2alI5ZgamZiT9jfIbRNLkpQ9eyLZadgH/A/X9Dg==" saltValue="r4kxQKqeEuwgMz6YNC3omg==" spinCount="100000" sqref="AA20" name="Rango3_2"/>
    <protectedRange algorithmName="SHA-512" hashValue="FPrA/ejUgnRtOdeVJWy0L0X14o5I9x65o8M+MsX1aBQAE4BUFN93/0mt9KqKxjv4vmJauGRXDjhwkDbcBK+TnA==" saltValue="AmRz0e92SH9iY0sgi9Toow==" spinCount="100000" sqref="T20" name="Rango2_2"/>
  </protectedRanges>
  <mergeCells count="84">
    <mergeCell ref="AB27:AG27"/>
    <mergeCell ref="C26:D26"/>
    <mergeCell ref="E26:I26"/>
    <mergeCell ref="K26:O26"/>
    <mergeCell ref="P26:Q26"/>
    <mergeCell ref="R26:W26"/>
    <mergeCell ref="Z26:AA26"/>
    <mergeCell ref="E27:I27"/>
    <mergeCell ref="K27:O27"/>
    <mergeCell ref="P27:Q27"/>
    <mergeCell ref="R27:W27"/>
    <mergeCell ref="Z27:AA27"/>
    <mergeCell ref="AB24:AG24"/>
    <mergeCell ref="C25:D25"/>
    <mergeCell ref="E25:I25"/>
    <mergeCell ref="K25:O25"/>
    <mergeCell ref="P25:Q25"/>
    <mergeCell ref="R25:W25"/>
    <mergeCell ref="Z25:AA25"/>
    <mergeCell ref="AB25:AG25"/>
    <mergeCell ref="X22:Y27"/>
    <mergeCell ref="Z22:AA22"/>
    <mergeCell ref="AB22:AG22"/>
    <mergeCell ref="C23:D23"/>
    <mergeCell ref="E23:I23"/>
    <mergeCell ref="K23:O23"/>
    <mergeCell ref="AB26:AG26"/>
    <mergeCell ref="C27:D27"/>
    <mergeCell ref="P23:Q23"/>
    <mergeCell ref="R23:W23"/>
    <mergeCell ref="Z23:AA23"/>
    <mergeCell ref="AB23:AG23"/>
    <mergeCell ref="A22:B27"/>
    <mergeCell ref="C22:D22"/>
    <mergeCell ref="E22:I22"/>
    <mergeCell ref="K22:O22"/>
    <mergeCell ref="P22:Q22"/>
    <mergeCell ref="R22:W22"/>
    <mergeCell ref="C24:D24"/>
    <mergeCell ref="E24:I24"/>
    <mergeCell ref="K24:O24"/>
    <mergeCell ref="P24:Q24"/>
    <mergeCell ref="R24:W24"/>
    <mergeCell ref="Z24:AA24"/>
    <mergeCell ref="E20:H20"/>
    <mergeCell ref="P20:Q20"/>
    <mergeCell ref="AE20:AF20"/>
    <mergeCell ref="M4:M5"/>
    <mergeCell ref="P4:P5"/>
    <mergeCell ref="Q4:Q5"/>
    <mergeCell ref="R4:S4"/>
    <mergeCell ref="U4:U5"/>
    <mergeCell ref="V4:V5"/>
    <mergeCell ref="W4:X4"/>
    <mergeCell ref="Y4:Z4"/>
    <mergeCell ref="AB4:AB5"/>
    <mergeCell ref="AC4:AD4"/>
    <mergeCell ref="AE4:AF4"/>
    <mergeCell ref="AE3:AG3"/>
    <mergeCell ref="A4:A5"/>
    <mergeCell ref="B4:B5"/>
    <mergeCell ref="C4:C5"/>
    <mergeCell ref="D4:D5"/>
    <mergeCell ref="E4:E5"/>
    <mergeCell ref="I4:I5"/>
    <mergeCell ref="J4:J5"/>
    <mergeCell ref="K4:K5"/>
    <mergeCell ref="L4:L5"/>
    <mergeCell ref="A3:H3"/>
    <mergeCell ref="I3:O3"/>
    <mergeCell ref="P3:V3"/>
    <mergeCell ref="W3:AB3"/>
    <mergeCell ref="AC3:AD3"/>
    <mergeCell ref="Z1:AB1"/>
    <mergeCell ref="AC1:AF1"/>
    <mergeCell ref="A2:B2"/>
    <mergeCell ref="C2:O2"/>
    <mergeCell ref="P2:AG2"/>
    <mergeCell ref="A1:B1"/>
    <mergeCell ref="C1:I1"/>
    <mergeCell ref="K1:O1"/>
    <mergeCell ref="Q1:S1"/>
    <mergeCell ref="T1:U1"/>
    <mergeCell ref="W1:X1"/>
  </mergeCells>
  <conditionalFormatting sqref="H7:H16 T7:T18 AA7:AA19">
    <cfRule type="cellIs" dxfId="59" priority="86" stopIfTrue="1" operator="greaterThan">
      <formula>1</formula>
    </cfRule>
    <cfRule type="cellIs" dxfId="58" priority="87" stopIfTrue="1" operator="between">
      <formula>0.75</formula>
      <formula>1</formula>
    </cfRule>
    <cfRule type="cellIs" dxfId="57" priority="88" stopIfTrue="1" operator="between">
      <formula>0.5</formula>
      <formula>0.7499</formula>
    </cfRule>
    <cfRule type="cellIs" dxfId="56" priority="89" stopIfTrue="1" operator="between">
      <formula>0.25</formula>
      <formula>0.4999</formula>
    </cfRule>
    <cfRule type="cellIs" dxfId="55" priority="90" operator="between">
      <formula>0</formula>
      <formula>0.2499</formula>
    </cfRule>
  </conditionalFormatting>
  <conditionalFormatting sqref="H7:H16 T7:T18 AA7:AA19">
    <cfRule type="cellIs" dxfId="54" priority="81" operator="between">
      <formula>2.01</formula>
      <formula>100</formula>
    </cfRule>
    <cfRule type="cellIs" dxfId="53" priority="82" stopIfTrue="1" operator="between">
      <formula>1.75</formula>
      <formula>2</formula>
    </cfRule>
    <cfRule type="cellIs" dxfId="52" priority="83" stopIfTrue="1" operator="between">
      <formula>1.5</formula>
      <formula>1.7499</formula>
    </cfRule>
    <cfRule type="cellIs" dxfId="51" priority="84" stopIfTrue="1" operator="between">
      <formula>1.249</formula>
      <formula>1.499</formula>
    </cfRule>
    <cfRule type="cellIs" dxfId="50" priority="85" stopIfTrue="1" operator="between">
      <formula>1.05</formula>
      <formula>1.2499</formula>
    </cfRule>
  </conditionalFormatting>
  <conditionalFormatting sqref="H17">
    <cfRule type="cellIs" dxfId="49" priority="76" stopIfTrue="1" operator="greaterThan">
      <formula>1</formula>
    </cfRule>
    <cfRule type="cellIs" dxfId="48" priority="77" stopIfTrue="1" operator="between">
      <formula>0.75</formula>
      <formula>1</formula>
    </cfRule>
    <cfRule type="cellIs" dxfId="47" priority="78" stopIfTrue="1" operator="between">
      <formula>0.5</formula>
      <formula>0.7499</formula>
    </cfRule>
    <cfRule type="cellIs" dxfId="46" priority="79" stopIfTrue="1" operator="between">
      <formula>0.25</formula>
      <formula>0.4999</formula>
    </cfRule>
    <cfRule type="cellIs" dxfId="45" priority="80" operator="between">
      <formula>0</formula>
      <formula>0.2499</formula>
    </cfRule>
  </conditionalFormatting>
  <conditionalFormatting sqref="H17">
    <cfRule type="cellIs" dxfId="44" priority="71" operator="between">
      <formula>2.01</formula>
      <formula>100</formula>
    </cfRule>
    <cfRule type="cellIs" dxfId="43" priority="72" stopIfTrue="1" operator="between">
      <formula>1.75</formula>
      <formula>2</formula>
    </cfRule>
    <cfRule type="cellIs" dxfId="42" priority="73" stopIfTrue="1" operator="between">
      <formula>1.5</formula>
      <formula>1.7499</formula>
    </cfRule>
    <cfRule type="cellIs" dxfId="41" priority="74" stopIfTrue="1" operator="between">
      <formula>1.249</formula>
      <formula>1.499</formula>
    </cfRule>
    <cfRule type="cellIs" dxfId="40" priority="75" stopIfTrue="1" operator="between">
      <formula>1.05</formula>
      <formula>1.2499</formula>
    </cfRule>
  </conditionalFormatting>
  <conditionalFormatting sqref="H18">
    <cfRule type="cellIs" dxfId="39" priority="66" stopIfTrue="1" operator="greaterThan">
      <formula>1</formula>
    </cfRule>
    <cfRule type="cellIs" dxfId="38" priority="67" stopIfTrue="1" operator="between">
      <formula>0.75</formula>
      <formula>1</formula>
    </cfRule>
    <cfRule type="cellIs" dxfId="37" priority="68" stopIfTrue="1" operator="between">
      <formula>0.5</formula>
      <formula>0.7499</formula>
    </cfRule>
    <cfRule type="cellIs" dxfId="36" priority="69" stopIfTrue="1" operator="between">
      <formula>0.25</formula>
      <formula>0.4999</formula>
    </cfRule>
    <cfRule type="cellIs" dxfId="35" priority="70" operator="between">
      <formula>0</formula>
      <formula>0.2499</formula>
    </cfRule>
  </conditionalFormatting>
  <conditionalFormatting sqref="H18">
    <cfRule type="cellIs" dxfId="34" priority="61" operator="between">
      <formula>2.01</formula>
      <formula>100</formula>
    </cfRule>
    <cfRule type="cellIs" dxfId="33" priority="62" stopIfTrue="1" operator="between">
      <formula>1.75</formula>
      <formula>2</formula>
    </cfRule>
    <cfRule type="cellIs" dxfId="32" priority="63" stopIfTrue="1" operator="between">
      <formula>1.5</formula>
      <formula>1.7499</formula>
    </cfRule>
    <cfRule type="cellIs" dxfId="31" priority="64" stopIfTrue="1" operator="between">
      <formula>1.249</formula>
      <formula>1.499</formula>
    </cfRule>
    <cfRule type="cellIs" dxfId="30" priority="65" stopIfTrue="1" operator="between">
      <formula>1.05</formula>
      <formula>1.2499</formula>
    </cfRule>
  </conditionalFormatting>
  <conditionalFormatting sqref="T19">
    <cfRule type="cellIs" dxfId="29" priority="16" stopIfTrue="1" operator="greaterThan">
      <formula>1</formula>
    </cfRule>
    <cfRule type="cellIs" dxfId="28" priority="17" stopIfTrue="1" operator="between">
      <formula>0.75</formula>
      <formula>1</formula>
    </cfRule>
    <cfRule type="cellIs" dxfId="27" priority="18" stopIfTrue="1" operator="between">
      <formula>0.5</formula>
      <formula>0.7499</formula>
    </cfRule>
    <cfRule type="cellIs" dxfId="26" priority="19" stopIfTrue="1" operator="between">
      <formula>0.25</formula>
      <formula>0.4999</formula>
    </cfRule>
    <cfRule type="cellIs" dxfId="25" priority="20" operator="between">
      <formula>0</formula>
      <formula>0.2499</formula>
    </cfRule>
  </conditionalFormatting>
  <conditionalFormatting sqref="T19">
    <cfRule type="cellIs" dxfId="24" priority="11" operator="between">
      <formula>2.01</formula>
      <formula>100</formula>
    </cfRule>
    <cfRule type="cellIs" dxfId="23" priority="12" stopIfTrue="1" operator="between">
      <formula>1.75</formula>
      <formula>2</formula>
    </cfRule>
    <cfRule type="cellIs" dxfId="22" priority="13" stopIfTrue="1" operator="between">
      <formula>1.5</formula>
      <formula>1.7499</formula>
    </cfRule>
    <cfRule type="cellIs" dxfId="21" priority="14" stopIfTrue="1" operator="between">
      <formula>1.249</formula>
      <formula>1.499</formula>
    </cfRule>
    <cfRule type="cellIs" dxfId="20" priority="15" stopIfTrue="1" operator="between">
      <formula>1.05</formula>
      <formula>1.2499</formula>
    </cfRule>
  </conditionalFormatting>
  <conditionalFormatting sqref="H19">
    <cfRule type="cellIs" dxfId="19" priority="26" stopIfTrue="1" operator="greaterThan">
      <formula>1</formula>
    </cfRule>
    <cfRule type="cellIs" dxfId="18" priority="27" stopIfTrue="1" operator="between">
      <formula>0.75</formula>
      <formula>1</formula>
    </cfRule>
    <cfRule type="cellIs" dxfId="17" priority="28" stopIfTrue="1" operator="between">
      <formula>0.5</formula>
      <formula>0.7499</formula>
    </cfRule>
    <cfRule type="cellIs" dxfId="16" priority="29" stopIfTrue="1" operator="between">
      <formula>0.25</formula>
      <formula>0.4999</formula>
    </cfRule>
    <cfRule type="cellIs" dxfId="15" priority="30" operator="between">
      <formula>0</formula>
      <formula>0.2499</formula>
    </cfRule>
  </conditionalFormatting>
  <conditionalFormatting sqref="H19">
    <cfRule type="cellIs" dxfId="14" priority="21" operator="between">
      <formula>2.01</formula>
      <formula>100</formula>
    </cfRule>
    <cfRule type="cellIs" dxfId="13" priority="22" stopIfTrue="1" operator="between">
      <formula>1.75</formula>
      <formula>2</formula>
    </cfRule>
    <cfRule type="cellIs" dxfId="12" priority="23" stopIfTrue="1" operator="between">
      <formula>1.5</formula>
      <formula>1.7499</formula>
    </cfRule>
    <cfRule type="cellIs" dxfId="11" priority="24" stopIfTrue="1" operator="between">
      <formula>1.249</formula>
      <formula>1.499</formula>
    </cfRule>
    <cfRule type="cellIs" dxfId="10" priority="25" stopIfTrue="1" operator="between">
      <formula>1.05</formula>
      <formula>1.2499</formula>
    </cfRule>
  </conditionalFormatting>
  <conditionalFormatting sqref="T20 AA20">
    <cfRule type="cellIs" dxfId="9" priority="6" stopIfTrue="1" operator="greaterThan">
      <formula>1</formula>
    </cfRule>
    <cfRule type="cellIs" dxfId="8" priority="7" stopIfTrue="1" operator="between">
      <formula>0.75</formula>
      <formula>1</formula>
    </cfRule>
    <cfRule type="cellIs" dxfId="7" priority="8" stopIfTrue="1" operator="between">
      <formula>0.5</formula>
      <formula>0.7499</formula>
    </cfRule>
    <cfRule type="cellIs" dxfId="6" priority="9" stopIfTrue="1" operator="between">
      <formula>0.25</formula>
      <formula>0.4999</formula>
    </cfRule>
    <cfRule type="cellIs" dxfId="5" priority="10" operator="between">
      <formula>0</formula>
      <formula>0.2499</formula>
    </cfRule>
  </conditionalFormatting>
  <conditionalFormatting sqref="T20 AA20">
    <cfRule type="cellIs" dxfId="4" priority="1" operator="between">
      <formula>2.01</formula>
      <formula>100</formula>
    </cfRule>
    <cfRule type="cellIs" dxfId="3" priority="2" stopIfTrue="1" operator="between">
      <formula>1.75</formula>
      <formula>2</formula>
    </cfRule>
    <cfRule type="cellIs" dxfId="2" priority="3" stopIfTrue="1" operator="between">
      <formula>1.5</formula>
      <formula>1.7499</formula>
    </cfRule>
    <cfRule type="cellIs" dxfId="1" priority="4" stopIfTrue="1" operator="between">
      <formula>1.249</formula>
      <formula>1.499</formula>
    </cfRule>
    <cfRule type="cellIs" dxfId="0" priority="5" stopIfTrue="1" operator="between">
      <formula>1.05</formula>
      <formula>1.2499</formula>
    </cfRule>
  </conditionalFormatting>
  <dataValidations disablePrompts="1" count="1">
    <dataValidation type="list" showInputMessage="1" showErrorMessage="1" sqref="K1:O1" xr:uid="{00000000-0002-0000-0000-000000000000}">
      <formula1>INDIRECT(C1)</formula1>
    </dataValidation>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disablePrompts="1" count="5">
        <x14:dataValidation type="list" showInputMessage="1" showErrorMessage="1" xr:uid="{00000000-0002-0000-0000-000001000000}">
          <x14:formula1>
            <xm:f>'C:\Users\mariluz.bernal\Desktop\PLAN DE ACCIÓN 3 TRIMESTRE\MARY\PLANES DE ACCIÓN OK\[PLAN DE ACCIÓN IMDER.xlsm]Hoja2'!#REF!</xm:f>
          </x14:formula1>
          <xm:sqref>AC7:AC12 AC19</xm:sqref>
        </x14:dataValidation>
        <x14:dataValidation type="list" allowBlank="1" showInputMessage="1" showErrorMessage="1" xr:uid="{00000000-0002-0000-0000-000002000000}">
          <x14:formula1>
            <xm:f>'C:\Users\mariluz.bernal\Desktop\PLAN DE ACCIÓN 3 TRIMESTRE\MARY\PLANES DE ACCIÓN OK\[PLAN DE ACCIÓN IMDER.xlsm]Hoja2'!#REF!</xm:f>
          </x14:formula1>
          <xm:sqref>M8:M12 M19</xm:sqref>
        </x14:dataValidation>
        <x14:dataValidation type="list" allowBlank="1" showInputMessage="1" showErrorMessage="1" xr:uid="{00000000-0002-0000-0000-000003000000}">
          <x14:formula1>
            <xm:f>'C:\Users\mariluz.bernal\Desktop\PLAN DE ACCIÓN 3 TRIMESTRE\MARY\PLANES DE ACCIÓN OK\[PLAN DE ACCIÓN IMDER.xlsm]Hoja2'!#REF!</xm:f>
          </x14:formula1>
          <xm:sqref>M7</xm:sqref>
        </x14:dataValidation>
        <x14:dataValidation type="list" showInputMessage="1" showErrorMessage="1" xr:uid="{00000000-0002-0000-0000-000004000000}">
          <x14:formula1>
            <xm:f>'C:\Users\mariluz.bernal\Desktop\PLAN DE ACCIÓN 3 TRIMESTRE\MARY\PLANES DE ACCIÓN OK\[PLAN DE ACCIÓN IMDER.xlsm]Hoja1'!#REF!</xm:f>
          </x14:formula1>
          <xm:sqref>C1:I1</xm:sqref>
        </x14:dataValidation>
        <x14:dataValidation type="list" showInputMessage="1" showErrorMessage="1" xr:uid="{00000000-0002-0000-0000-000005000000}">
          <x14:formula1>
            <xm:f>'C:\Users\mariluz.bernal\Desktop\PLAN DE ACCIÓN 3 TRIMESTRE\MARY\PLANES DE ACCIÓN OK\[PLAN DE ACCIÓN IMDER.xlsm]Hoja1'!#REF!</xm:f>
          </x14:formula1>
          <xm:sqref>AC1:AF1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Mariluz Bernal Vargas</dc:creator>
  <cp:lastModifiedBy>Luz Yeny Hernandez</cp:lastModifiedBy>
  <dcterms:created xsi:type="dcterms:W3CDTF">2020-12-24T13:53:15Z</dcterms:created>
  <dcterms:modified xsi:type="dcterms:W3CDTF">2021-04-20T11:42:31Z</dcterms:modified>
</cp:coreProperties>
</file>